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7235" windowHeight="7230"/>
  </bookViews>
  <sheets>
    <sheet name="Приложение 5 таб 1" sheetId="2" r:id="rId1"/>
  </sheets>
  <definedNames>
    <definedName name="_xlnm.Print_Area" localSheetId="0">'Приложение 5 таб 1'!$A$1:$AV$122</definedName>
  </definedNames>
  <calcPr calcId="125725" iterate="1"/>
</workbook>
</file>

<file path=xl/calcChain.xml><?xml version="1.0" encoding="utf-8"?>
<calcChain xmlns="http://schemas.openxmlformats.org/spreadsheetml/2006/main">
  <c r="V98" i="2"/>
  <c r="AV82"/>
  <c r="AV83"/>
  <c r="AV84"/>
  <c r="AV85"/>
  <c r="AV86"/>
  <c r="AU82"/>
  <c r="AU83"/>
  <c r="AU84"/>
  <c r="AU85"/>
  <c r="AU86"/>
  <c r="V28"/>
  <c r="V71"/>
  <c r="AV69"/>
  <c r="AV68" s="1"/>
  <c r="AU69"/>
  <c r="AU68" s="1"/>
  <c r="V68"/>
  <c r="V69"/>
  <c r="AV65"/>
  <c r="AV66"/>
  <c r="AU65"/>
  <c r="AU66"/>
  <c r="V65"/>
  <c r="V66"/>
  <c r="AV63"/>
  <c r="AV62" s="1"/>
  <c r="AU63"/>
  <c r="AU62" s="1"/>
  <c r="V63"/>
  <c r="V62" s="1"/>
  <c r="AV57"/>
  <c r="AV56" s="1"/>
  <c r="AV58"/>
  <c r="AU58"/>
  <c r="AU57" s="1"/>
  <c r="AU56" s="1"/>
  <c r="V58"/>
  <c r="V57" s="1"/>
  <c r="V56" s="1"/>
  <c r="V55" s="1"/>
  <c r="V54" l="1"/>
  <c r="V61"/>
  <c r="V60"/>
  <c r="AV60"/>
  <c r="AV54" s="1"/>
  <c r="AV61"/>
  <c r="AU61"/>
  <c r="AU60"/>
  <c r="AU54" s="1"/>
  <c r="V74"/>
  <c r="V73" s="1"/>
  <c r="V72" s="1"/>
  <c r="V75"/>
  <c r="AV27"/>
  <c r="AU27"/>
  <c r="V39"/>
  <c r="V38" s="1"/>
  <c r="V37" s="1"/>
  <c r="V36" s="1"/>
  <c r="V44"/>
  <c r="V43" s="1"/>
  <c r="V42" s="1"/>
  <c r="V41" s="1"/>
  <c r="V50"/>
  <c r="V100"/>
  <c r="V99" s="1"/>
  <c r="V104" l="1"/>
  <c r="V116"/>
  <c r="V115" s="1"/>
  <c r="V114" s="1"/>
  <c r="V113" s="1"/>
  <c r="V112" s="1"/>
  <c r="V86"/>
  <c r="V85" s="1"/>
  <c r="V84" s="1"/>
  <c r="V83" s="1"/>
  <c r="V94"/>
  <c r="V93" s="1"/>
  <c r="V91"/>
  <c r="V90" s="1"/>
  <c r="V89" s="1"/>
  <c r="V88" s="1"/>
  <c r="V80"/>
  <c r="V79" s="1"/>
  <c r="V78" s="1"/>
  <c r="V77" s="1"/>
  <c r="V21"/>
  <c r="V20" s="1"/>
  <c r="V19" s="1"/>
  <c r="V102"/>
  <c r="V26"/>
  <c r="V25" s="1"/>
  <c r="V29"/>
  <c r="V31"/>
  <c r="V34"/>
  <c r="V33" s="1"/>
  <c r="V107"/>
  <c r="V106" s="1"/>
  <c r="AV121"/>
  <c r="AV120" s="1"/>
  <c r="AV119" s="1"/>
  <c r="AV118" s="1"/>
  <c r="AU121"/>
  <c r="AU120" s="1"/>
  <c r="AU119" s="1"/>
  <c r="AU118" s="1"/>
  <c r="AV116"/>
  <c r="AV114" s="1"/>
  <c r="AV113" s="1"/>
  <c r="AV112" s="1"/>
  <c r="AU116"/>
  <c r="AU114" s="1"/>
  <c r="AU113" s="1"/>
  <c r="AU112" s="1"/>
  <c r="AV100"/>
  <c r="AV99" s="1"/>
  <c r="AV97" s="1"/>
  <c r="AV96" s="1"/>
  <c r="AU100"/>
  <c r="AU99" s="1"/>
  <c r="AU97" s="1"/>
  <c r="AU96" s="1"/>
  <c r="AV80"/>
  <c r="AV79" s="1"/>
  <c r="AV78" s="1"/>
  <c r="AV77" s="1"/>
  <c r="AV71" s="1"/>
  <c r="AU80"/>
  <c r="AU79" s="1"/>
  <c r="AU78" s="1"/>
  <c r="AU77" s="1"/>
  <c r="AU71" s="1"/>
  <c r="AV50"/>
  <c r="AU50"/>
  <c r="AV52"/>
  <c r="AU52"/>
  <c r="V52"/>
  <c r="V49" s="1"/>
  <c r="V48" s="1"/>
  <c r="V47" s="1"/>
  <c r="V46" s="1"/>
  <c r="AV26"/>
  <c r="AV25" s="1"/>
  <c r="AV24" s="1"/>
  <c r="AV23" s="1"/>
  <c r="AU26"/>
  <c r="AV21"/>
  <c r="AU21"/>
  <c r="V24" l="1"/>
  <c r="V23" s="1"/>
  <c r="AU25"/>
  <c r="AU24" s="1"/>
  <c r="AU23" s="1"/>
  <c r="V97"/>
  <c r="AV20"/>
  <c r="AV19" s="1"/>
  <c r="AV18" s="1"/>
  <c r="AV17" s="1"/>
  <c r="AV16" s="1"/>
  <c r="AU20"/>
  <c r="AU19" s="1"/>
  <c r="AU18" s="1"/>
  <c r="AU49"/>
  <c r="AU48" s="1"/>
  <c r="AU47" s="1"/>
  <c r="AU46" s="1"/>
  <c r="V18"/>
  <c r="V82"/>
  <c r="AV49"/>
  <c r="AV48" s="1"/>
  <c r="AV47" s="1"/>
  <c r="AV46" s="1"/>
  <c r="AU17" l="1"/>
  <c r="AU16" s="1"/>
  <c r="V17"/>
  <c r="V16" s="1"/>
  <c r="V96"/>
</calcChain>
</file>

<file path=xl/comments1.xml><?xml version="1.0" encoding="utf-8"?>
<comments xmlns="http://schemas.openxmlformats.org/spreadsheetml/2006/main">
  <authors>
    <author>Microsoft Office</author>
  </authors>
  <commentList>
    <comment ref="H16" authorId="0">
      <text>
        <r>
          <rPr>
            <b/>
            <sz val="9"/>
            <color indexed="81"/>
            <rFont val="Tahoma"/>
            <family val="2"/>
            <charset val="204"/>
          </rPr>
          <t>Microsoft Office: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<sst xmlns="http://schemas.openxmlformats.org/spreadsheetml/2006/main" count="335" uniqueCount="118">
  <si>
    <t xml:space="preserve"> </t>
  </si>
  <si>
    <t>(Расшифровка подписи)</t>
  </si>
  <si>
    <t>04.03.2019</t>
  </si>
  <si>
    <t/>
  </si>
  <si>
    <t>4 марта 2019 г.</t>
  </si>
  <si>
    <t>"____" ________ ______ г.</t>
  </si>
  <si>
    <t>"____"__________200_г.</t>
  </si>
  <si>
    <t>Ярманов В.В.</t>
  </si>
  <si>
    <t>ИТОГО:</t>
  </si>
  <si>
    <t>ИТОГО РАСХОДОВ: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</si>
  <si>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</si>
  <si>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</si>
  <si>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</si>
  <si>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</si>
  <si>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</si>
  <si>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</si>
  <si>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</si>
  <si>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</si>
  <si>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</si>
  <si>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</si>
  <si>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</si>
  <si>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</si>
  <si>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850</t>
  </si>
  <si>
    <t>Уплата налогов, сборов и иных платежей</t>
  </si>
  <si>
    <t>800</t>
  </si>
  <si>
    <t>Иные бюджетные ассигнования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</si>
  <si>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</si>
  <si>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</si>
  <si>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</si>
  <si>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</si>
  <si>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Культура</t>
  </si>
  <si>
    <t>КУЛЬТУРА, КИНЕМАТОГРАФИЯ</t>
  </si>
  <si>
    <t>Уличное освещение</t>
  </si>
  <si>
    <t>Мероприятия по утилизации и переработки отходов</t>
  </si>
  <si>
    <t>Благоустройство</t>
  </si>
  <si>
    <t>Прочие мероприятия по поддержке коммунального хозяйства</t>
  </si>
  <si>
    <t>Коммунальное хозяйство</t>
  </si>
  <si>
    <t>ЖИЛИЩНО-КОММУНАЛЬНОЕ ХОЗЯЙСТВО</t>
  </si>
  <si>
    <t>Дорожное хозяйство (дорожные фонды)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</si>
  <si>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</si>
  <si>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</si>
  <si>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Транспорт</t>
  </si>
  <si>
    <t>НАЦИОНАЛЬНАЯ ЭКОНОМИКА</t>
  </si>
  <si>
    <t>120</t>
  </si>
  <si>
    <t>9900051180</t>
  </si>
  <si>
    <t>Расходы на выплаты персоналу государственных (муниципальных) органов</t>
  </si>
  <si>
    <t>9900000000</t>
  </si>
  <si>
    <t>Мобилизационная и вневойсковая подготовка</t>
  </si>
  <si>
    <t>НАЦИОНАЛЬНАЯ ОБОРОНА</t>
  </si>
  <si>
    <t>540</t>
  </si>
  <si>
    <t>Иные межбюджетные трансферты</t>
  </si>
  <si>
    <t>500</t>
  </si>
  <si>
    <t>Межбюджетные трансферты</t>
  </si>
  <si>
    <t>Другие общегосударственные вопросы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</si>
  <si>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</si>
  <si>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</si>
  <si>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</si>
  <si>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</si>
  <si>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</si>
  <si>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</si>
  <si>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Лицевой счет</t>
  </si>
  <si>
    <t>счет получ.</t>
  </si>
  <si>
    <t>4 кв.</t>
  </si>
  <si>
    <t>3 кв.</t>
  </si>
  <si>
    <t>2 кв.</t>
  </si>
  <si>
    <t>1 кв.</t>
  </si>
  <si>
    <t>Основание</t>
  </si>
  <si>
    <t>Мероприятие</t>
  </si>
  <si>
    <t>ист. фин-ния</t>
  </si>
  <si>
    <t>в том числе:</t>
  </si>
  <si>
    <t>Третий год</t>
  </si>
  <si>
    <t>Второй год</t>
  </si>
  <si>
    <t>СубКЭСР</t>
  </si>
  <si>
    <t>подвида</t>
  </si>
  <si>
    <t>Наименовние тип средств</t>
  </si>
  <si>
    <t>типа средств</t>
  </si>
  <si>
    <t>КВР</t>
  </si>
  <si>
    <t>КЦСР</t>
  </si>
  <si>
    <t>ПР</t>
  </si>
  <si>
    <t>РЗ</t>
  </si>
  <si>
    <t>Наименование</t>
  </si>
  <si>
    <t>Сумма изменений (+,-)</t>
  </si>
  <si>
    <t>Плановый период</t>
  </si>
  <si>
    <t>.</t>
  </si>
  <si>
    <t>(тыс. рублей)</t>
  </si>
  <si>
    <t>по ОКЕИ</t>
  </si>
  <si>
    <t>ПРИЛОЖЕНИЕ №5</t>
  </si>
  <si>
    <t>Администрация Дубровского сельсовета Маслянинского района Новосибирской области</t>
  </si>
  <si>
    <t>02</t>
  </si>
  <si>
    <t>03</t>
  </si>
  <si>
    <t>Условно утвержденные расходы</t>
  </si>
  <si>
    <t>Напрограммное направление бюджета Дубровского сельсовета Маслянинского района Новосибирской области</t>
  </si>
  <si>
    <t>Специальные расходы</t>
  </si>
  <si>
    <t>99</t>
  </si>
  <si>
    <t>Дорожный фонд Дубровского сельсовета Маслянинского района в части содержания муниципальных дорог</t>
  </si>
  <si>
    <t>Непрограммное направление бюджета Дубровского сельсовета Маслянинского района</t>
  </si>
  <si>
    <t>таблица 1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</si>
  <si>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</si>
  <si>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</si>
  <si>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 за счет средств областного бюджета</t>
  </si>
  <si>
    <t>Прочие расходы</t>
  </si>
  <si>
    <t xml:space="preserve">Расходы на осуществление первичного воинского учета на территориях, где отсутствуют военные комиссариаты </t>
  </si>
  <si>
    <t>Отдельные мероприятия в области автомобильного транспорта</t>
  </si>
  <si>
    <t xml:space="preserve"> Маслянинского района Новосибирской области на 2022 год и плановый период 2023-2024 годов"</t>
  </si>
  <si>
    <t>Бюджетные ассигнования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Дубровского сельсовета  Маслянинского района на 2022 год и плановый период 2023-2024 годов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</si>
  <si>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</si>
  <si>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</si>
  <si>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Непрограммные направления местного бюджета</t>
  </si>
  <si>
    <t>Обеспечение первичных мер пожарной безопасности в границах населенных пунктов муниципальных образований</t>
  </si>
  <si>
    <t>Другие вопросы в области национальной безопасности и правоохранительной деятельности</t>
  </si>
  <si>
    <t>Участие муниципальных образований в профилактике терроризма и экстремизма</t>
  </si>
  <si>
    <t>Участие муниципальных образований в противодействии злоупотребления наркотиками и их незаконному обороту</t>
  </si>
  <si>
    <t>Участие муниципальных образований в использовании и охране земель</t>
  </si>
  <si>
    <t>10</t>
  </si>
  <si>
    <t>14</t>
  </si>
  <si>
    <t>к решению 18 сессии Совета депутатов Дубровского сельсовета Маслянинского района</t>
  </si>
  <si>
    <t>Реализация проектов развития территорий муниципальных образований Новосибирской области, основанных на местных инициативах за счет областного бюджета</t>
  </si>
  <si>
    <t>Новосибирской области № 72 от 23 декабря 2021 г.  "О  бюджете Дубровского сельсовета</t>
  </si>
</sst>
</file>

<file path=xl/styles.xml><?xml version="1.0" encoding="utf-8"?>
<styleSheet xmlns="http://schemas.openxmlformats.org/spreadsheetml/2006/main">
  <numFmts count="11">
    <numFmt numFmtId="164" formatCode="00\.00\.00"/>
    <numFmt numFmtId="165" formatCode="* _-#,##0.00&quot;р.&quot;;* \-#,##0.00&quot;р.&quot;;* _-&quot;-&quot;??&quot;р.&quot;;@"/>
    <numFmt numFmtId="166" formatCode="#,##0.00;[Red]\-#,##0.00;0.00"/>
    <numFmt numFmtId="167" formatCode="\1"/>
    <numFmt numFmtId="168" formatCode="000;;"/>
    <numFmt numFmtId="169" formatCode="0000000000;;"/>
    <numFmt numFmtId="170" formatCode="00"/>
    <numFmt numFmtId="171" formatCode="00;;&quot;&quot;"/>
    <numFmt numFmtId="172" formatCode="000;;&quot;&quot;"/>
    <numFmt numFmtId="173" formatCode="0.000"/>
    <numFmt numFmtId="174" formatCode="0.00000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u/>
      <sz val="8"/>
      <name val="Arial"/>
      <family val="2"/>
      <charset val="204"/>
    </font>
    <font>
      <u/>
      <sz val="7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alignment horizontal="centerContinuous" vertical="top"/>
      <protection hidden="1"/>
    </xf>
    <xf numFmtId="164" fontId="2" fillId="0" borderId="1" xfId="1" applyNumberFormat="1" applyFont="1" applyFill="1" applyBorder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2" xfId="1" applyBorder="1" applyProtection="1">
      <protection hidden="1"/>
    </xf>
    <xf numFmtId="0" fontId="5" fillId="0" borderId="2" xfId="1" applyFont="1" applyFill="1" applyBorder="1" applyAlignment="1" applyProtection="1">
      <alignment horizontal="left"/>
      <protection hidden="1"/>
    </xf>
    <xf numFmtId="0" fontId="3" fillId="0" borderId="2" xfId="1" applyFont="1" applyFill="1" applyBorder="1" applyAlignment="1" applyProtection="1">
      <protection hidden="1"/>
    </xf>
    <xf numFmtId="0" fontId="1" fillId="0" borderId="2" xfId="1" applyFont="1" applyFill="1" applyBorder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6" fillId="0" borderId="0" xfId="1" applyFont="1" applyFill="1" applyAlignment="1" applyProtection="1">
      <alignment horizontal="centerContinuous" vertical="top"/>
      <protection hidden="1"/>
    </xf>
    <xf numFmtId="0" fontId="1" fillId="0" borderId="0" xfId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165" fontId="3" fillId="0" borderId="0" xfId="1" applyNumberFormat="1" applyFont="1" applyFill="1" applyAlignment="1" applyProtection="1">
      <alignment horizontal="center"/>
      <protection hidden="1"/>
    </xf>
    <xf numFmtId="165" fontId="2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8" fillId="0" borderId="0" xfId="1" applyFont="1" applyFill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 vertical="center"/>
      <protection hidden="1"/>
    </xf>
    <xf numFmtId="0" fontId="3" fillId="0" borderId="12" xfId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2" xfId="1" applyFont="1" applyBorder="1" applyAlignment="1" applyProtection="1">
      <alignment horizontal="center"/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4" fillId="0" borderId="12" xfId="1" applyNumberFormat="1" applyFont="1" applyFill="1" applyBorder="1" applyAlignment="1" applyProtection="1">
      <alignment horizontal="center"/>
      <protection hidden="1"/>
    </xf>
    <xf numFmtId="0" fontId="4" fillId="0" borderId="20" xfId="1" applyNumberFormat="1" applyFont="1" applyFill="1" applyBorder="1" applyAlignment="1" applyProtection="1">
      <alignment horizontal="center"/>
      <protection hidden="1"/>
    </xf>
    <xf numFmtId="0" fontId="4" fillId="0" borderId="12" xfId="1" applyNumberFormat="1" applyFont="1" applyFill="1" applyBorder="1" applyAlignment="1" applyProtection="1">
      <alignment horizontal="centerContinuous"/>
      <protection hidden="1"/>
    </xf>
    <xf numFmtId="0" fontId="1" fillId="0" borderId="7" xfId="1" applyNumberFormat="1" applyFont="1" applyFill="1" applyBorder="1" applyAlignment="1" applyProtection="1">
      <alignment vertical="center"/>
      <protection hidden="1"/>
    </xf>
    <xf numFmtId="0" fontId="1" fillId="0" borderId="21" xfId="1" applyNumberFormat="1" applyFont="1" applyFill="1" applyBorder="1" applyAlignment="1" applyProtection="1">
      <alignment vertical="center"/>
      <protection hidden="1"/>
    </xf>
    <xf numFmtId="0" fontId="1" fillId="0" borderId="22" xfId="1" applyNumberFormat="1" applyFont="1" applyFill="1" applyBorder="1" applyAlignment="1" applyProtection="1">
      <alignment vertical="center"/>
      <protection hidden="1"/>
    </xf>
    <xf numFmtId="0" fontId="1" fillId="0" borderId="23" xfId="1" applyNumberFormat="1" applyFont="1" applyFill="1" applyBorder="1" applyAlignment="1" applyProtection="1">
      <alignment horizontal="centerContinuous" vertical="center"/>
      <protection hidden="1"/>
    </xf>
    <xf numFmtId="0" fontId="1" fillId="0" borderId="3" xfId="1" applyNumberFormat="1" applyFont="1" applyFill="1" applyBorder="1" applyAlignment="1" applyProtection="1">
      <alignment horizontal="centerContinuous" vertical="center"/>
      <protection hidden="1"/>
    </xf>
    <xf numFmtId="0" fontId="4" fillId="0" borderId="24" xfId="1" applyNumberFormat="1" applyFont="1" applyFill="1" applyBorder="1" applyAlignment="1" applyProtection="1">
      <alignment horizontal="centerContinuous" vertical="center"/>
      <protection hidden="1"/>
    </xf>
    <xf numFmtId="0" fontId="1" fillId="0" borderId="7" xfId="1" applyNumberFormat="1" applyFont="1" applyFill="1" applyBorder="1" applyAlignment="1" applyProtection="1">
      <alignment horizontal="fill" vertical="center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Continuous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Continuous" vertical="center"/>
      <protection hidden="1"/>
    </xf>
    <xf numFmtId="0" fontId="1" fillId="0" borderId="5" xfId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vertical="top" wrapText="1"/>
      <protection hidden="1"/>
    </xf>
    <xf numFmtId="0" fontId="4" fillId="0" borderId="27" xfId="1" applyNumberFormat="1" applyFont="1" applyFill="1" applyBorder="1" applyAlignment="1" applyProtection="1">
      <alignment horizontal="centerContinuous" vertical="center"/>
      <protection hidden="1"/>
    </xf>
    <xf numFmtId="0" fontId="4" fillId="0" borderId="22" xfId="1" applyNumberFormat="1" applyFont="1" applyFill="1" applyBorder="1" applyAlignment="1" applyProtection="1">
      <alignment horizontal="centerContinuous" vertical="center"/>
      <protection hidden="1"/>
    </xf>
    <xf numFmtId="0" fontId="4" fillId="0" borderId="22" xfId="1" applyNumberFormat="1" applyFont="1" applyFill="1" applyBorder="1" applyAlignment="1" applyProtection="1">
      <alignment horizontal="center" vertical="center"/>
      <protection hidden="1"/>
    </xf>
    <xf numFmtId="0" fontId="4" fillId="0" borderId="2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lef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1" fillId="0" borderId="28" xfId="1" applyNumberFormat="1" applyFont="1" applyFill="1" applyBorder="1" applyAlignment="1" applyProtection="1">
      <protection hidden="1"/>
    </xf>
    <xf numFmtId="0" fontId="3" fillId="0" borderId="16" xfId="1" applyFont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3" fillId="0" borderId="0" xfId="1" applyFont="1" applyBorder="1" applyAlignment="1" applyProtection="1">
      <alignment horizontal="center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wrapText="1"/>
      <protection hidden="1"/>
    </xf>
    <xf numFmtId="0" fontId="1" fillId="0" borderId="33" xfId="1" applyNumberFormat="1" applyFont="1" applyFill="1" applyBorder="1" applyAlignment="1" applyProtection="1">
      <protection hidden="1"/>
    </xf>
    <xf numFmtId="0" fontId="1" fillId="0" borderId="33" xfId="1" applyBorder="1" applyProtection="1">
      <protection hidden="1"/>
    </xf>
    <xf numFmtId="0" fontId="3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4" fillId="0" borderId="16" xfId="1" applyNumberFormat="1" applyFont="1" applyFill="1" applyBorder="1" applyAlignment="1" applyProtection="1">
      <alignment horizontal="center"/>
      <protection hidden="1"/>
    </xf>
    <xf numFmtId="0" fontId="4" fillId="0" borderId="20" xfId="1" applyNumberFormat="1" applyFont="1" applyFill="1" applyBorder="1" applyAlignment="1" applyProtection="1">
      <alignment horizontal="center" vertical="center"/>
      <protection hidden="1"/>
    </xf>
    <xf numFmtId="0" fontId="4" fillId="0" borderId="16" xfId="1" applyNumberFormat="1" applyFont="1" applyFill="1" applyBorder="1" applyAlignment="1" applyProtection="1">
      <alignment horizontal="left" wrapText="1"/>
      <protection hidden="1"/>
    </xf>
    <xf numFmtId="172" fontId="4" fillId="0" borderId="18" xfId="1" applyNumberFormat="1" applyFont="1" applyFill="1" applyBorder="1" applyAlignment="1" applyProtection="1">
      <alignment wrapText="1"/>
      <protection hidden="1"/>
    </xf>
    <xf numFmtId="172" fontId="4" fillId="0" borderId="17" xfId="1" applyNumberFormat="1" applyFont="1" applyFill="1" applyBorder="1" applyAlignment="1" applyProtection="1">
      <alignment wrapText="1"/>
      <protection hidden="1"/>
    </xf>
    <xf numFmtId="172" fontId="4" fillId="0" borderId="18" xfId="1" applyNumberFormat="1" applyFont="1" applyFill="1" applyBorder="1" applyAlignment="1" applyProtection="1">
      <alignment wrapText="1" shrinkToFit="1"/>
      <protection hidden="1"/>
    </xf>
    <xf numFmtId="172" fontId="4" fillId="0" borderId="17" xfId="1" applyNumberFormat="1" applyFont="1" applyFill="1" applyBorder="1" applyAlignment="1" applyProtection="1">
      <alignment wrapText="1" shrinkToFit="1"/>
      <protection hidden="1"/>
    </xf>
    <xf numFmtId="49" fontId="10" fillId="0" borderId="34" xfId="1" applyNumberFormat="1" applyFont="1" applyFill="1" applyBorder="1" applyAlignment="1" applyProtection="1">
      <alignment horizontal="center" wrapText="1" shrinkToFit="1"/>
      <protection hidden="1"/>
    </xf>
    <xf numFmtId="49" fontId="10" fillId="0" borderId="16" xfId="1" applyNumberFormat="1" applyFont="1" applyFill="1" applyBorder="1" applyAlignment="1" applyProtection="1">
      <alignment horizontal="center" wrapText="1" shrinkToFit="1"/>
      <protection hidden="1"/>
    </xf>
    <xf numFmtId="167" fontId="4" fillId="0" borderId="30" xfId="1" applyNumberFormat="1" applyFont="1" applyFill="1" applyBorder="1" applyAlignment="1" applyProtection="1">
      <alignment horizontal="center" wrapText="1"/>
      <protection hidden="1"/>
    </xf>
    <xf numFmtId="171" fontId="4" fillId="0" borderId="15" xfId="1" applyNumberFormat="1" applyFont="1" applyFill="1" applyBorder="1" applyAlignment="1" applyProtection="1">
      <alignment horizontal="center" wrapText="1"/>
      <protection hidden="1"/>
    </xf>
    <xf numFmtId="170" fontId="4" fillId="0" borderId="15" xfId="1" applyNumberFormat="1" applyFont="1" applyFill="1" applyBorder="1" applyAlignment="1" applyProtection="1">
      <alignment horizontal="center" wrapText="1"/>
      <protection hidden="1"/>
    </xf>
    <xf numFmtId="169" fontId="4" fillId="0" borderId="16" xfId="1" applyNumberFormat="1" applyFont="1" applyFill="1" applyBorder="1" applyAlignment="1" applyProtection="1">
      <alignment horizontal="center" wrapText="1"/>
      <protection hidden="1"/>
    </xf>
    <xf numFmtId="168" fontId="4" fillId="0" borderId="30" xfId="1" applyNumberFormat="1" applyFont="1" applyFill="1" applyBorder="1" applyAlignment="1" applyProtection="1">
      <alignment horizontal="center" wrapText="1"/>
      <protection hidden="1"/>
    </xf>
    <xf numFmtId="172" fontId="4" fillId="0" borderId="7" xfId="1" applyNumberFormat="1" applyFont="1" applyFill="1" applyBorder="1" applyAlignment="1" applyProtection="1">
      <alignment wrapText="1"/>
      <protection hidden="1"/>
    </xf>
    <xf numFmtId="172" fontId="4" fillId="0" borderId="0" xfId="1" applyNumberFormat="1" applyFont="1" applyFill="1" applyBorder="1" applyAlignment="1" applyProtection="1">
      <alignment wrapText="1"/>
      <protection hidden="1"/>
    </xf>
    <xf numFmtId="172" fontId="4" fillId="0" borderId="38" xfId="1" applyNumberFormat="1" applyFont="1" applyFill="1" applyBorder="1" applyAlignment="1" applyProtection="1">
      <alignment wrapText="1"/>
      <protection hidden="1"/>
    </xf>
    <xf numFmtId="172" fontId="4" fillId="0" borderId="16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Continuous" vertical="top"/>
      <protection hidden="1"/>
    </xf>
    <xf numFmtId="0" fontId="7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Font="1" applyFill="1" applyBorder="1" applyAlignment="1" applyProtection="1">
      <alignment horizontal="centerContinuous" vertical="top"/>
      <protection hidden="1"/>
    </xf>
    <xf numFmtId="172" fontId="10" fillId="0" borderId="38" xfId="1" applyNumberFormat="1" applyFont="1" applyFill="1" applyBorder="1" applyAlignment="1" applyProtection="1">
      <alignment wrapText="1"/>
      <protection hidden="1"/>
    </xf>
    <xf numFmtId="172" fontId="10" fillId="0" borderId="16" xfId="1" applyNumberFormat="1" applyFont="1" applyFill="1" applyBorder="1" applyAlignment="1" applyProtection="1">
      <alignment wrapText="1"/>
      <protection hidden="1"/>
    </xf>
    <xf numFmtId="49" fontId="4" fillId="0" borderId="16" xfId="1" applyNumberFormat="1" applyFont="1" applyFill="1" applyBorder="1" applyAlignment="1" applyProtection="1">
      <alignment horizontal="center"/>
      <protection hidden="1"/>
    </xf>
    <xf numFmtId="49" fontId="10" fillId="0" borderId="32" xfId="1" applyNumberFormat="1" applyFont="1" applyFill="1" applyBorder="1" applyAlignment="1" applyProtection="1">
      <alignment horizontal="center"/>
      <protection hidden="1"/>
    </xf>
    <xf numFmtId="49" fontId="10" fillId="0" borderId="16" xfId="1" applyNumberFormat="1" applyFont="1" applyFill="1" applyBorder="1" applyAlignment="1" applyProtection="1">
      <alignment horizontal="center"/>
      <protection hidden="1"/>
    </xf>
    <xf numFmtId="170" fontId="4" fillId="0" borderId="16" xfId="1" applyNumberFormat="1" applyFont="1" applyFill="1" applyBorder="1" applyAlignment="1" applyProtection="1">
      <alignment horizontal="center" wrapText="1"/>
      <protection hidden="1"/>
    </xf>
    <xf numFmtId="170" fontId="4" fillId="0" borderId="32" xfId="1" applyNumberFormat="1" applyFont="1" applyFill="1" applyBorder="1" applyAlignment="1" applyProtection="1">
      <alignment horizontal="center" wrapText="1"/>
      <protection hidden="1"/>
    </xf>
    <xf numFmtId="168" fontId="4" fillId="0" borderId="16" xfId="1" applyNumberFormat="1" applyFont="1" applyFill="1" applyBorder="1" applyAlignment="1" applyProtection="1">
      <alignment horizontal="center" wrapText="1"/>
      <protection hidden="1"/>
    </xf>
    <xf numFmtId="168" fontId="4" fillId="0" borderId="32" xfId="1" applyNumberFormat="1" applyFont="1" applyFill="1" applyBorder="1" applyAlignment="1" applyProtection="1">
      <alignment horizontal="center" wrapText="1"/>
      <protection hidden="1"/>
    </xf>
    <xf numFmtId="166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40" xfId="1" applyNumberFormat="1" applyFont="1" applyFill="1" applyBorder="1" applyAlignment="1" applyProtection="1">
      <alignment horizontal="left" vertical="center"/>
      <protection hidden="1"/>
    </xf>
    <xf numFmtId="0" fontId="11" fillId="0" borderId="0" xfId="1" applyFo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21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173" fontId="10" fillId="0" borderId="16" xfId="1" applyNumberFormat="1" applyFont="1" applyFill="1" applyBorder="1" applyAlignment="1" applyProtection="1">
      <alignment horizontal="center"/>
      <protection hidden="1"/>
    </xf>
    <xf numFmtId="173" fontId="10" fillId="0" borderId="16" xfId="1" applyNumberFormat="1" applyFont="1" applyBorder="1" applyAlignment="1" applyProtection="1">
      <alignment horizontal="center"/>
      <protection hidden="1"/>
    </xf>
    <xf numFmtId="172" fontId="4" fillId="0" borderId="17" xfId="1" applyNumberFormat="1" applyFont="1" applyFill="1" applyBorder="1" applyAlignment="1" applyProtection="1">
      <alignment wrapText="1"/>
      <protection hidden="1"/>
    </xf>
    <xf numFmtId="0" fontId="0" fillId="0" borderId="30" xfId="0" applyBorder="1"/>
    <xf numFmtId="0" fontId="0" fillId="0" borderId="34" xfId="0" applyBorder="1"/>
    <xf numFmtId="167" fontId="4" fillId="0" borderId="16" xfId="1" applyNumberFormat="1" applyFont="1" applyFill="1" applyBorder="1" applyAlignment="1" applyProtection="1">
      <alignment horizontal="center" wrapText="1"/>
      <protection hidden="1"/>
    </xf>
    <xf numFmtId="167" fontId="4" fillId="0" borderId="15" xfId="1" applyNumberFormat="1" applyFont="1" applyFill="1" applyBorder="1" applyAlignment="1" applyProtection="1">
      <alignment horizontal="center" wrapText="1"/>
      <protection hidden="1"/>
    </xf>
    <xf numFmtId="167" fontId="4" fillId="0" borderId="32" xfId="1" applyNumberFormat="1" applyFont="1" applyFill="1" applyBorder="1" applyAlignment="1" applyProtection="1">
      <alignment horizontal="center" wrapText="1"/>
      <protection hidden="1"/>
    </xf>
    <xf numFmtId="173" fontId="10" fillId="0" borderId="33" xfId="1" applyNumberFormat="1" applyFont="1" applyFill="1" applyBorder="1" applyAlignment="1" applyProtection="1">
      <alignment horizontal="center"/>
      <protection hidden="1"/>
    </xf>
    <xf numFmtId="173" fontId="10" fillId="0" borderId="33" xfId="1" applyNumberFormat="1" applyFont="1" applyBorder="1" applyAlignment="1" applyProtection="1">
      <alignment horizontal="center"/>
      <protection hidden="1"/>
    </xf>
    <xf numFmtId="0" fontId="15" fillId="0" borderId="34" xfId="0" applyFont="1" applyBorder="1" applyAlignment="1">
      <alignment wrapText="1" shrinkToFit="1"/>
    </xf>
    <xf numFmtId="171" fontId="4" fillId="0" borderId="16" xfId="1" applyNumberFormat="1" applyFont="1" applyFill="1" applyBorder="1" applyAlignment="1" applyProtection="1">
      <alignment horizontal="center" wrapText="1"/>
      <protection hidden="1"/>
    </xf>
    <xf numFmtId="169" fontId="4" fillId="0" borderId="15" xfId="1" applyNumberFormat="1" applyFont="1" applyFill="1" applyBorder="1" applyAlignment="1" applyProtection="1">
      <alignment horizontal="center" wrapText="1"/>
      <protection hidden="1"/>
    </xf>
    <xf numFmtId="171" fontId="4" fillId="0" borderId="36" xfId="1" applyNumberFormat="1" applyFont="1" applyFill="1" applyBorder="1" applyAlignment="1" applyProtection="1">
      <alignment horizontal="center" wrapText="1"/>
      <protection hidden="1"/>
    </xf>
    <xf numFmtId="170" fontId="4" fillId="0" borderId="36" xfId="1" applyNumberFormat="1" applyFont="1" applyFill="1" applyBorder="1" applyAlignment="1" applyProtection="1">
      <alignment horizontal="center" wrapText="1"/>
      <protection hidden="1"/>
    </xf>
    <xf numFmtId="169" fontId="4" fillId="0" borderId="36" xfId="1" applyNumberFormat="1" applyFont="1" applyFill="1" applyBorder="1" applyAlignment="1" applyProtection="1">
      <alignment horizontal="center" wrapText="1"/>
      <protection hidden="1"/>
    </xf>
    <xf numFmtId="168" fontId="4" fillId="0" borderId="36" xfId="1" applyNumberFormat="1" applyFont="1" applyFill="1" applyBorder="1" applyAlignment="1" applyProtection="1">
      <alignment horizontal="center" wrapText="1"/>
      <protection hidden="1"/>
    </xf>
    <xf numFmtId="168" fontId="4" fillId="0" borderId="15" xfId="1" applyNumberFormat="1" applyFont="1" applyFill="1" applyBorder="1" applyAlignment="1" applyProtection="1">
      <alignment horizontal="center" wrapText="1"/>
      <protection hidden="1"/>
    </xf>
    <xf numFmtId="172" fontId="4" fillId="0" borderId="17" xfId="1" applyNumberFormat="1" applyFont="1" applyFill="1" applyBorder="1" applyAlignment="1" applyProtection="1">
      <alignment horizontal="center" wrapText="1" shrinkToFit="1"/>
      <protection hidden="1"/>
    </xf>
    <xf numFmtId="171" fontId="4" fillId="0" borderId="39" xfId="1" applyNumberFormat="1" applyFont="1" applyFill="1" applyBorder="1" applyAlignment="1" applyProtection="1">
      <alignment horizontal="center" wrapText="1"/>
      <protection hidden="1"/>
    </xf>
    <xf numFmtId="170" fontId="4" fillId="0" borderId="39" xfId="1" applyNumberFormat="1" applyFont="1" applyFill="1" applyBorder="1" applyAlignment="1" applyProtection="1">
      <alignment horizontal="center" wrapText="1"/>
      <protection hidden="1"/>
    </xf>
    <xf numFmtId="169" fontId="4" fillId="0" borderId="39" xfId="1" applyNumberFormat="1" applyFont="1" applyFill="1" applyBorder="1" applyAlignment="1" applyProtection="1">
      <alignment horizontal="center" wrapText="1"/>
      <protection hidden="1"/>
    </xf>
    <xf numFmtId="168" fontId="4" fillId="0" borderId="39" xfId="1" applyNumberFormat="1" applyFont="1" applyFill="1" applyBorder="1" applyAlignment="1" applyProtection="1">
      <alignment horizontal="center" wrapText="1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4" fillId="0" borderId="44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73" fontId="12" fillId="0" borderId="15" xfId="1" applyNumberFormat="1" applyFont="1" applyFill="1" applyBorder="1" applyAlignment="1" applyProtection="1">
      <alignment horizontal="center" wrapText="1"/>
      <protection hidden="1"/>
    </xf>
    <xf numFmtId="173" fontId="12" fillId="0" borderId="37" xfId="1" applyNumberFormat="1" applyFont="1" applyFill="1" applyBorder="1" applyAlignment="1" applyProtection="1">
      <alignment horizontal="center" wrapText="1"/>
      <protection hidden="1"/>
    </xf>
    <xf numFmtId="173" fontId="4" fillId="0" borderId="16" xfId="1" applyNumberFormat="1" applyFont="1" applyFill="1" applyBorder="1" applyAlignment="1" applyProtection="1">
      <alignment horizontal="center"/>
      <protection hidden="1"/>
    </xf>
    <xf numFmtId="173" fontId="4" fillId="0" borderId="12" xfId="1" applyNumberFormat="1" applyFont="1" applyFill="1" applyBorder="1" applyAlignment="1" applyProtection="1">
      <alignment horizontal="center"/>
      <protection hidden="1"/>
    </xf>
    <xf numFmtId="173" fontId="4" fillId="0" borderId="11" xfId="1" applyNumberFormat="1" applyFont="1" applyFill="1" applyBorder="1" applyAlignment="1" applyProtection="1">
      <alignment horizontal="center"/>
      <protection hidden="1"/>
    </xf>
    <xf numFmtId="173" fontId="4" fillId="0" borderId="12" xfId="1" applyNumberFormat="1" applyFont="1" applyBorder="1" applyAlignment="1" applyProtection="1">
      <alignment horizontal="center"/>
      <protection hidden="1"/>
    </xf>
    <xf numFmtId="173" fontId="4" fillId="0" borderId="11" xfId="1" applyNumberFormat="1" applyFont="1" applyFill="1" applyBorder="1" applyAlignment="1" applyProtection="1">
      <alignment horizontal="center" wrapText="1"/>
      <protection hidden="1"/>
    </xf>
    <xf numFmtId="173" fontId="4" fillId="0" borderId="0" xfId="1" applyNumberFormat="1" applyFont="1" applyFill="1" applyAlignment="1" applyProtection="1">
      <alignment horizontal="center" wrapText="1"/>
      <protection hidden="1"/>
    </xf>
    <xf numFmtId="173" fontId="4" fillId="0" borderId="0" xfId="1" applyNumberFormat="1" applyFont="1" applyFill="1" applyAlignment="1" applyProtection="1">
      <alignment horizontal="center"/>
      <protection hidden="1"/>
    </xf>
    <xf numFmtId="173" fontId="4" fillId="0" borderId="7" xfId="1" applyNumberFormat="1" applyFont="1" applyFill="1" applyBorder="1" applyAlignment="1" applyProtection="1">
      <alignment horizontal="center"/>
      <protection hidden="1"/>
    </xf>
    <xf numFmtId="173" fontId="4" fillId="0" borderId="36" xfId="1" applyNumberFormat="1" applyFont="1" applyFill="1" applyBorder="1" applyAlignment="1" applyProtection="1">
      <alignment horizontal="center" wrapText="1"/>
      <protection hidden="1"/>
    </xf>
    <xf numFmtId="173" fontId="3" fillId="0" borderId="29" xfId="1" applyNumberFormat="1" applyFont="1" applyFill="1" applyBorder="1" applyAlignment="1" applyProtection="1">
      <alignment horizontal="center"/>
      <protection hidden="1"/>
    </xf>
    <xf numFmtId="173" fontId="4" fillId="0" borderId="15" xfId="1" applyNumberFormat="1" applyFont="1" applyFill="1" applyBorder="1" applyAlignment="1" applyProtection="1">
      <alignment horizontal="center" wrapText="1"/>
      <protection hidden="1"/>
    </xf>
    <xf numFmtId="173" fontId="3" fillId="0" borderId="30" xfId="1" applyNumberFormat="1" applyFont="1" applyFill="1" applyBorder="1" applyAlignment="1" applyProtection="1">
      <alignment horizontal="center"/>
      <protection hidden="1"/>
    </xf>
    <xf numFmtId="173" fontId="4" fillId="0" borderId="14" xfId="1" applyNumberFormat="1" applyFont="1" applyFill="1" applyBorder="1" applyAlignment="1" applyProtection="1">
      <alignment horizontal="center" wrapText="1"/>
      <protection hidden="1"/>
    </xf>
    <xf numFmtId="173" fontId="4" fillId="0" borderId="39" xfId="1" applyNumberFormat="1" applyFont="1" applyFill="1" applyBorder="1" applyAlignment="1" applyProtection="1">
      <alignment horizontal="center" wrapText="1"/>
      <protection hidden="1"/>
    </xf>
    <xf numFmtId="173" fontId="3" fillId="0" borderId="31" xfId="1" applyNumberFormat="1" applyFont="1" applyFill="1" applyBorder="1" applyAlignment="1" applyProtection="1">
      <alignment horizontal="center"/>
      <protection hidden="1"/>
    </xf>
    <xf numFmtId="173" fontId="4" fillId="0" borderId="16" xfId="1" applyNumberFormat="1" applyFont="1" applyFill="1" applyBorder="1" applyAlignment="1" applyProtection="1">
      <alignment horizontal="center" wrapText="1"/>
      <protection hidden="1"/>
    </xf>
    <xf numFmtId="173" fontId="4" fillId="0" borderId="12" xfId="1" applyNumberFormat="1" applyFont="1" applyFill="1" applyBorder="1" applyAlignment="1" applyProtection="1">
      <alignment horizontal="center" wrapText="1"/>
      <protection hidden="1"/>
    </xf>
    <xf numFmtId="173" fontId="4" fillId="0" borderId="4" xfId="1" applyNumberFormat="1" applyFont="1" applyFill="1" applyBorder="1" applyAlignment="1" applyProtection="1">
      <alignment horizontal="center" wrapText="1"/>
      <protection hidden="1"/>
    </xf>
    <xf numFmtId="173" fontId="4" fillId="0" borderId="5" xfId="1" applyNumberFormat="1" applyFont="1" applyFill="1" applyBorder="1" applyAlignment="1" applyProtection="1">
      <alignment horizontal="center" wrapText="1"/>
      <protection hidden="1"/>
    </xf>
    <xf numFmtId="173" fontId="3" fillId="0" borderId="0" xfId="1" applyNumberFormat="1" applyFont="1" applyFill="1" applyBorder="1" applyAlignment="1" applyProtection="1">
      <alignment horizontal="center"/>
      <protection hidden="1"/>
    </xf>
    <xf numFmtId="173" fontId="10" fillId="0" borderId="32" xfId="1" applyNumberFormat="1" applyFont="1" applyFill="1" applyBorder="1" applyAlignment="1" applyProtection="1">
      <alignment horizontal="center"/>
      <protection hidden="1"/>
    </xf>
    <xf numFmtId="173" fontId="10" fillId="0" borderId="32" xfId="1" applyNumberFormat="1" applyFont="1" applyBorder="1" applyAlignment="1" applyProtection="1">
      <alignment horizontal="center"/>
      <protection hidden="1"/>
    </xf>
    <xf numFmtId="173" fontId="4" fillId="0" borderId="32" xfId="1" applyNumberFormat="1" applyFont="1" applyFill="1" applyBorder="1" applyAlignment="1" applyProtection="1">
      <alignment horizontal="center" wrapText="1"/>
      <protection hidden="1"/>
    </xf>
    <xf numFmtId="173" fontId="4" fillId="0" borderId="0" xfId="1" applyNumberFormat="1" applyFont="1" applyFill="1" applyBorder="1" applyAlignment="1" applyProtection="1">
      <alignment horizontal="center" wrapText="1"/>
      <protection hidden="1"/>
    </xf>
    <xf numFmtId="173" fontId="3" fillId="0" borderId="16" xfId="1" applyNumberFormat="1" applyFont="1" applyFill="1" applyBorder="1" applyAlignment="1" applyProtection="1">
      <alignment horizontal="center"/>
      <protection hidden="1"/>
    </xf>
    <xf numFmtId="173" fontId="4" fillId="0" borderId="9" xfId="1" applyNumberFormat="1" applyFont="1" applyFill="1" applyBorder="1" applyAlignment="1" applyProtection="1">
      <alignment horizontal="center"/>
      <protection hidden="1"/>
    </xf>
    <xf numFmtId="173" fontId="4" fillId="0" borderId="4" xfId="1" applyNumberFormat="1" applyFont="1" applyFill="1" applyBorder="1" applyAlignment="1" applyProtection="1">
      <alignment horizontal="center"/>
      <protection hidden="1"/>
    </xf>
    <xf numFmtId="173" fontId="4" fillId="0" borderId="26" xfId="1" applyNumberFormat="1" applyFont="1" applyFill="1" applyBorder="1" applyAlignment="1" applyProtection="1">
      <alignment horizontal="center"/>
      <protection hidden="1"/>
    </xf>
    <xf numFmtId="173" fontId="4" fillId="0" borderId="5" xfId="1" applyNumberFormat="1" applyFont="1" applyFill="1" applyBorder="1" applyAlignment="1" applyProtection="1">
      <alignment horizontal="center"/>
      <protection hidden="1"/>
    </xf>
    <xf numFmtId="173" fontId="4" fillId="0" borderId="10" xfId="1" applyNumberFormat="1" applyFont="1" applyFill="1" applyBorder="1" applyAlignment="1" applyProtection="1">
      <alignment horizontal="center"/>
      <protection hidden="1"/>
    </xf>
    <xf numFmtId="173" fontId="4" fillId="0" borderId="8" xfId="1" applyNumberFormat="1" applyFont="1" applyFill="1" applyBorder="1" applyAlignment="1" applyProtection="1">
      <alignment horizontal="center"/>
      <protection hidden="1"/>
    </xf>
    <xf numFmtId="173" fontId="10" fillId="0" borderId="9" xfId="1" applyNumberFormat="1" applyFont="1" applyFill="1" applyBorder="1" applyAlignment="1" applyProtection="1">
      <alignment horizontal="center"/>
      <protection hidden="1"/>
    </xf>
    <xf numFmtId="173" fontId="10" fillId="0" borderId="41" xfId="1" applyNumberFormat="1" applyFont="1" applyFill="1" applyBorder="1" applyAlignment="1" applyProtection="1">
      <alignment horizontal="center"/>
      <protection hidden="1"/>
    </xf>
    <xf numFmtId="174" fontId="4" fillId="0" borderId="15" xfId="1" applyNumberFormat="1" applyFont="1" applyFill="1" applyBorder="1" applyAlignment="1" applyProtection="1">
      <alignment horizontal="center" wrapText="1"/>
      <protection hidden="1"/>
    </xf>
    <xf numFmtId="172" fontId="4" fillId="0" borderId="17" xfId="1" applyNumberFormat="1" applyFont="1" applyFill="1" applyBorder="1" applyAlignment="1" applyProtection="1">
      <alignment wrapText="1"/>
      <protection hidden="1"/>
    </xf>
    <xf numFmtId="167" fontId="4" fillId="0" borderId="16" xfId="1" applyNumberFormat="1" applyFont="1" applyFill="1" applyBorder="1" applyAlignment="1" applyProtection="1">
      <alignment horizontal="center" wrapText="1"/>
      <protection hidden="1"/>
    </xf>
    <xf numFmtId="167" fontId="4" fillId="0" borderId="15" xfId="1" applyNumberFormat="1" applyFont="1" applyFill="1" applyBorder="1" applyAlignment="1" applyProtection="1">
      <alignment horizontal="center" wrapText="1"/>
      <protection hidden="1"/>
    </xf>
    <xf numFmtId="173" fontId="4" fillId="0" borderId="14" xfId="1" applyNumberFormat="1" applyFont="1" applyFill="1" applyBorder="1" applyAlignment="1" applyProtection="1">
      <alignment horizontal="center" wrapText="1"/>
      <protection hidden="1"/>
    </xf>
    <xf numFmtId="172" fontId="4" fillId="0" borderId="30" xfId="1" applyNumberFormat="1" applyFont="1" applyFill="1" applyBorder="1" applyAlignment="1" applyProtection="1">
      <alignment wrapText="1"/>
      <protection hidden="1"/>
    </xf>
    <xf numFmtId="172" fontId="4" fillId="0" borderId="30" xfId="1" applyNumberFormat="1" applyFont="1" applyFill="1" applyBorder="1" applyAlignment="1" applyProtection="1">
      <alignment wrapText="1" shrinkToFit="1"/>
      <protection hidden="1"/>
    </xf>
    <xf numFmtId="49" fontId="10" fillId="0" borderId="15" xfId="1" applyNumberFormat="1" applyFont="1" applyFill="1" applyBorder="1" applyAlignment="1" applyProtection="1">
      <alignment horizontal="center" wrapText="1" shrinkToFit="1"/>
      <protection hidden="1"/>
    </xf>
    <xf numFmtId="49" fontId="10" fillId="0" borderId="30" xfId="1" applyNumberFormat="1" applyFont="1" applyFill="1" applyBorder="1" applyAlignment="1" applyProtection="1">
      <alignment horizontal="center" wrapText="1" shrinkToFit="1"/>
      <protection hidden="1"/>
    </xf>
    <xf numFmtId="172" fontId="4" fillId="0" borderId="30" xfId="1" applyNumberFormat="1" applyFont="1" applyFill="1" applyBorder="1" applyAlignment="1" applyProtection="1">
      <alignment horizontal="center" wrapText="1" shrinkToFit="1"/>
      <protection hidden="1"/>
    </xf>
    <xf numFmtId="0" fontId="1" fillId="0" borderId="0" xfId="1"/>
    <xf numFmtId="49" fontId="4" fillId="0" borderId="15" xfId="1" applyNumberFormat="1" applyFont="1" applyFill="1" applyBorder="1" applyAlignment="1" applyProtection="1">
      <alignment horizontal="center" wrapText="1" shrinkToFit="1"/>
      <protection hidden="1"/>
    </xf>
    <xf numFmtId="49" fontId="4" fillId="0" borderId="30" xfId="1" applyNumberFormat="1" applyFont="1" applyFill="1" applyBorder="1" applyAlignment="1" applyProtection="1">
      <alignment horizontal="center" wrapText="1" shrinkToFit="1"/>
      <protection hidden="1"/>
    </xf>
    <xf numFmtId="167" fontId="4" fillId="0" borderId="16" xfId="1" applyNumberFormat="1" applyFont="1" applyFill="1" applyBorder="1" applyAlignment="1" applyProtection="1">
      <alignment horizontal="center" wrapText="1"/>
      <protection hidden="1"/>
    </xf>
    <xf numFmtId="167" fontId="4" fillId="0" borderId="15" xfId="1" applyNumberFormat="1" applyFont="1" applyFill="1" applyBorder="1" applyAlignment="1" applyProtection="1">
      <alignment horizontal="center" wrapText="1"/>
      <protection hidden="1"/>
    </xf>
    <xf numFmtId="173" fontId="4" fillId="0" borderId="14" xfId="1" applyNumberFormat="1" applyFont="1" applyFill="1" applyBorder="1" applyAlignment="1" applyProtection="1">
      <alignment horizontal="center" wrapText="1"/>
      <protection hidden="1"/>
    </xf>
    <xf numFmtId="172" fontId="4" fillId="0" borderId="17" xfId="1" applyNumberFormat="1" applyFont="1" applyFill="1" applyBorder="1" applyAlignment="1" applyProtection="1">
      <alignment wrapText="1"/>
      <protection hidden="1"/>
    </xf>
    <xf numFmtId="0" fontId="0" fillId="0" borderId="30" xfId="0" applyBorder="1"/>
    <xf numFmtId="0" fontId="0" fillId="0" borderId="34" xfId="0" applyBorder="1"/>
    <xf numFmtId="0" fontId="16" fillId="0" borderId="30" xfId="0" applyFont="1" applyBorder="1" applyAlignment="1">
      <alignment wrapText="1"/>
    </xf>
    <xf numFmtId="172" fontId="4" fillId="0" borderId="17" xfId="1" applyNumberFormat="1" applyFont="1" applyFill="1" applyBorder="1" applyAlignment="1" applyProtection="1">
      <alignment wrapText="1"/>
      <protection hidden="1"/>
    </xf>
    <xf numFmtId="0" fontId="0" fillId="0" borderId="30" xfId="0" applyBorder="1"/>
    <xf numFmtId="0" fontId="0" fillId="0" borderId="34" xfId="0" applyBorder="1"/>
    <xf numFmtId="173" fontId="4" fillId="0" borderId="14" xfId="1" applyNumberFormat="1" applyFont="1" applyFill="1" applyBorder="1" applyAlignment="1" applyProtection="1">
      <alignment horizontal="center" wrapText="1"/>
      <protection hidden="1"/>
    </xf>
    <xf numFmtId="172" fontId="4" fillId="0" borderId="30" xfId="1" applyNumberFormat="1" applyFont="1" applyFill="1" applyBorder="1" applyAlignment="1" applyProtection="1">
      <alignment wrapText="1"/>
      <protection hidden="1"/>
    </xf>
    <xf numFmtId="172" fontId="4" fillId="0" borderId="34" xfId="1" applyNumberFormat="1" applyFont="1" applyFill="1" applyBorder="1" applyAlignment="1" applyProtection="1">
      <alignment wrapText="1"/>
      <protection hidden="1"/>
    </xf>
    <xf numFmtId="167" fontId="4" fillId="0" borderId="16" xfId="1" applyNumberFormat="1" applyFont="1" applyFill="1" applyBorder="1" applyAlignment="1" applyProtection="1">
      <alignment horizontal="center" wrapText="1"/>
      <protection hidden="1"/>
    </xf>
    <xf numFmtId="167" fontId="4" fillId="0" borderId="15" xfId="1" applyNumberFormat="1" applyFont="1" applyFill="1" applyBorder="1" applyAlignment="1" applyProtection="1">
      <alignment horizontal="center" wrapText="1"/>
      <protection hidden="1"/>
    </xf>
    <xf numFmtId="172" fontId="10" fillId="0" borderId="17" xfId="1" applyNumberFormat="1" applyFont="1" applyFill="1" applyBorder="1" applyAlignment="1" applyProtection="1">
      <alignment wrapText="1"/>
      <protection hidden="1"/>
    </xf>
    <xf numFmtId="172" fontId="10" fillId="0" borderId="30" xfId="1" applyNumberFormat="1" applyFont="1" applyFill="1" applyBorder="1" applyAlignment="1" applyProtection="1">
      <alignment wrapText="1"/>
      <protection hidden="1"/>
    </xf>
    <xf numFmtId="172" fontId="10" fillId="0" borderId="34" xfId="1" applyNumberFormat="1" applyFont="1" applyFill="1" applyBorder="1" applyAlignment="1" applyProtection="1">
      <alignment wrapText="1"/>
      <protection hidden="1"/>
    </xf>
    <xf numFmtId="172" fontId="4" fillId="0" borderId="43" xfId="1" applyNumberFormat="1" applyFont="1" applyFill="1" applyBorder="1" applyAlignment="1" applyProtection="1">
      <alignment wrapText="1"/>
      <protection hidden="1"/>
    </xf>
    <xf numFmtId="0" fontId="0" fillId="0" borderId="1" xfId="0" applyBorder="1"/>
    <xf numFmtId="0" fontId="0" fillId="0" borderId="38" xfId="0" applyBorder="1"/>
    <xf numFmtId="167" fontId="4" fillId="0" borderId="32" xfId="1" applyNumberFormat="1" applyFont="1" applyFill="1" applyBorder="1" applyAlignment="1" applyProtection="1">
      <alignment horizontal="center" wrapText="1"/>
      <protection hidden="1"/>
    </xf>
    <xf numFmtId="167" fontId="4" fillId="0" borderId="39" xfId="1" applyNumberFormat="1" applyFont="1" applyFill="1" applyBorder="1" applyAlignment="1" applyProtection="1">
      <alignment horizontal="center" wrapText="1"/>
      <protection hidden="1"/>
    </xf>
    <xf numFmtId="173" fontId="4" fillId="0" borderId="13" xfId="1" applyNumberFormat="1" applyFont="1" applyFill="1" applyBorder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 vertical="center"/>
      <protection hidden="1"/>
    </xf>
    <xf numFmtId="0" fontId="0" fillId="0" borderId="26" xfId="0" applyBorder="1"/>
    <xf numFmtId="172" fontId="4" fillId="0" borderId="35" xfId="1" applyNumberFormat="1" applyFont="1" applyFill="1" applyBorder="1" applyAlignment="1" applyProtection="1">
      <alignment wrapText="1"/>
      <protection hidden="1"/>
    </xf>
    <xf numFmtId="0" fontId="0" fillId="0" borderId="2" xfId="0" applyBorder="1"/>
    <xf numFmtId="0" fontId="0" fillId="0" borderId="42" xfId="0" applyBorder="1"/>
    <xf numFmtId="167" fontId="4" fillId="0" borderId="33" xfId="1" applyNumberFormat="1" applyFont="1" applyFill="1" applyBorder="1" applyAlignment="1" applyProtection="1">
      <alignment horizontal="center" wrapText="1"/>
      <protection hidden="1"/>
    </xf>
    <xf numFmtId="167" fontId="4" fillId="0" borderId="36" xfId="1" applyNumberFormat="1" applyFont="1" applyFill="1" applyBorder="1" applyAlignment="1" applyProtection="1">
      <alignment horizontal="center" wrapText="1"/>
      <protection hidden="1"/>
    </xf>
    <xf numFmtId="173" fontId="4" fillId="0" borderId="19" xfId="1" applyNumberFormat="1" applyFont="1" applyFill="1" applyBorder="1" applyAlignment="1" applyProtection="1">
      <alignment horizontal="center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2" applyFont="1" applyFill="1" applyAlignment="1">
      <alignment horizontal="right" wrapText="1"/>
    </xf>
    <xf numFmtId="0" fontId="9" fillId="0" borderId="0" xfId="2" applyNumberFormat="1" applyFont="1" applyFill="1" applyAlignment="1" applyProtection="1">
      <alignment horizontal="right" wrapText="1"/>
      <protection hidden="1"/>
    </xf>
    <xf numFmtId="0" fontId="4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0" xfId="1" applyNumberFormat="1" applyFont="1" applyFill="1" applyBorder="1" applyAlignment="1" applyProtection="1">
      <alignment horizontal="center" vertical="center"/>
      <protection hidden="1"/>
    </xf>
    <xf numFmtId="0" fontId="10" fillId="0" borderId="26" xfId="1" applyNumberFormat="1" applyFont="1" applyFill="1" applyBorder="1" applyAlignment="1" applyProtection="1">
      <alignment horizontal="center" vertical="center"/>
      <protection hidden="1"/>
    </xf>
    <xf numFmtId="0" fontId="10" fillId="0" borderId="20" xfId="1" applyFont="1" applyBorder="1" applyAlignment="1" applyProtection="1">
      <alignment horizontal="center" vertical="center"/>
      <protection hidden="1"/>
    </xf>
    <xf numFmtId="0" fontId="10" fillId="0" borderId="26" xfId="1" applyFont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J131"/>
  <sheetViews>
    <sheetView showGridLines="0" tabSelected="1" view="pageBreakPreview" zoomScaleNormal="100" zoomScaleSheetLayoutView="100" workbookViewId="0">
      <selection activeCell="H4" sqref="H4:AV4"/>
    </sheetView>
  </sheetViews>
  <sheetFormatPr defaultColWidth="9.140625" defaultRowHeight="12.75"/>
  <cols>
    <col min="1" max="1" width="0.7109375" style="1" customWidth="1"/>
    <col min="2" max="2" width="0.140625" style="1" customWidth="1"/>
    <col min="3" max="3" width="0.5703125" style="1" hidden="1" customWidth="1"/>
    <col min="4" max="4" width="0.7109375" style="1" hidden="1" customWidth="1"/>
    <col min="5" max="5" width="0" style="1" hidden="1" customWidth="1"/>
    <col min="6" max="6" width="0.28515625" style="1" hidden="1" customWidth="1"/>
    <col min="7" max="7" width="0" style="1" hidden="1" customWidth="1"/>
    <col min="8" max="8" width="45" style="1" customWidth="1"/>
    <col min="9" max="11" width="0" style="1" hidden="1" customWidth="1"/>
    <col min="12" max="12" width="6.85546875" style="1" customWidth="1"/>
    <col min="13" max="13" width="7" style="1" customWidth="1"/>
    <col min="14" max="14" width="9.7109375" style="1" customWidth="1"/>
    <col min="15" max="15" width="6.140625" style="1" customWidth="1"/>
    <col min="16" max="21" width="0" style="1" hidden="1" customWidth="1"/>
    <col min="22" max="22" width="12.85546875" style="1" customWidth="1"/>
    <col min="23" max="46" width="0" style="1" hidden="1" customWidth="1"/>
    <col min="47" max="48" width="10.85546875" style="1" customWidth="1"/>
    <col min="49" max="255" width="9.140625" style="1" customWidth="1"/>
    <col min="256" max="16384" width="9.140625" style="1"/>
  </cols>
  <sheetData>
    <row r="1" spans="1:62" ht="10.5" customHeight="1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Y1" s="25"/>
      <c r="Z1" s="25"/>
      <c r="AA1" s="25"/>
      <c r="AB1" s="25"/>
      <c r="AC1" s="25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2"/>
      <c r="AQ1" s="2"/>
      <c r="AR1" s="2"/>
      <c r="AS1" s="2"/>
      <c r="AT1" s="2"/>
      <c r="AU1" s="220" t="s">
        <v>86</v>
      </c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</row>
    <row r="2" spans="1:62" ht="18" customHeight="1">
      <c r="A2" s="25"/>
      <c r="B2" s="25"/>
      <c r="C2" s="25"/>
      <c r="D2" s="25"/>
      <c r="E2" s="25"/>
      <c r="F2" s="25"/>
      <c r="G2" s="25"/>
      <c r="H2" s="232" t="s">
        <v>115</v>
      </c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  <c r="AW2" s="10"/>
      <c r="AX2" s="10"/>
      <c r="AY2" s="10"/>
      <c r="AZ2" s="10"/>
      <c r="BA2" s="10"/>
      <c r="BB2" s="10"/>
      <c r="BC2" s="10"/>
      <c r="BD2" s="2"/>
      <c r="BE2" s="2"/>
      <c r="BF2" s="2"/>
      <c r="BG2" s="2"/>
      <c r="BH2" s="2"/>
      <c r="BI2" s="2"/>
      <c r="BJ2" s="2"/>
    </row>
    <row r="3" spans="1:62" ht="16.5" customHeight="1">
      <c r="A3" s="70"/>
      <c r="B3" s="70"/>
      <c r="C3" s="70"/>
      <c r="D3" s="70"/>
      <c r="E3" s="70"/>
      <c r="F3" s="70"/>
      <c r="G3" s="70"/>
      <c r="H3" s="232" t="s">
        <v>117</v>
      </c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2"/>
      <c r="AF3" s="232"/>
      <c r="AG3" s="232"/>
      <c r="AH3" s="232"/>
      <c r="AI3" s="232"/>
      <c r="AJ3" s="232"/>
      <c r="AK3" s="232"/>
      <c r="AL3" s="232"/>
      <c r="AM3" s="232"/>
      <c r="AN3" s="232"/>
      <c r="AO3" s="232"/>
      <c r="AP3" s="232"/>
      <c r="AQ3" s="232"/>
      <c r="AR3" s="232"/>
      <c r="AS3" s="232"/>
      <c r="AT3" s="232"/>
      <c r="AU3" s="232"/>
      <c r="AV3" s="232"/>
      <c r="AW3" s="70"/>
      <c r="AX3" s="70"/>
      <c r="AY3" s="70"/>
      <c r="AZ3" s="219"/>
      <c r="BA3" s="219"/>
      <c r="BB3" s="70"/>
      <c r="BC3" s="70"/>
      <c r="BD3" s="70"/>
      <c r="BE3" s="70"/>
      <c r="BF3" s="70"/>
      <c r="BG3" s="70"/>
      <c r="BH3" s="70"/>
      <c r="BI3" s="70"/>
      <c r="BJ3" s="2"/>
    </row>
    <row r="4" spans="1:62" ht="15.75" customHeight="1">
      <c r="A4" s="70"/>
      <c r="B4" s="70"/>
      <c r="C4" s="70"/>
      <c r="D4" s="70"/>
      <c r="E4" s="70"/>
      <c r="F4" s="70"/>
      <c r="G4" s="70"/>
      <c r="H4" s="233" t="s">
        <v>103</v>
      </c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70"/>
      <c r="AX4" s="70"/>
      <c r="AY4" s="70"/>
      <c r="AZ4" s="219"/>
      <c r="BA4" s="219"/>
      <c r="BB4" s="70"/>
      <c r="BC4" s="70"/>
      <c r="BD4" s="70"/>
      <c r="BE4" s="70"/>
      <c r="BF4" s="70"/>
      <c r="BG4" s="70"/>
      <c r="BH4" s="70"/>
      <c r="BI4" s="70"/>
      <c r="BJ4" s="2"/>
    </row>
    <row r="5" spans="1:62" ht="6.75" customHeight="1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73"/>
      <c r="X5" s="73"/>
      <c r="Y5" s="72"/>
      <c r="Z5" s="72"/>
      <c r="AA5" s="72"/>
      <c r="AB5" s="72"/>
      <c r="AC5" s="72"/>
      <c r="AD5" s="70"/>
      <c r="AE5" s="70"/>
      <c r="AF5" s="70"/>
      <c r="AG5" s="70"/>
      <c r="AH5" s="70"/>
      <c r="AI5" s="70"/>
      <c r="AJ5" s="70"/>
      <c r="AK5" s="70"/>
      <c r="AL5" s="71"/>
      <c r="AM5" s="71"/>
      <c r="AN5" s="70"/>
      <c r="AO5" s="70"/>
      <c r="AP5" s="70"/>
      <c r="AQ5" s="70"/>
      <c r="AR5" s="70"/>
      <c r="AS5" s="70"/>
      <c r="AT5" s="70"/>
      <c r="AU5" s="70"/>
      <c r="AV5" s="2"/>
    </row>
    <row r="6" spans="1:62" ht="3" customHeight="1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73"/>
      <c r="X6" s="73"/>
      <c r="Y6" s="72"/>
      <c r="Z6" s="72"/>
      <c r="AA6" s="72"/>
      <c r="AB6" s="72"/>
      <c r="AC6" s="72"/>
      <c r="AD6" s="70"/>
      <c r="AE6" s="70"/>
      <c r="AF6" s="70"/>
      <c r="AG6" s="70"/>
      <c r="AH6" s="70"/>
      <c r="AI6" s="70"/>
      <c r="AJ6" s="70"/>
      <c r="AK6" s="70"/>
      <c r="AL6" s="71"/>
      <c r="AM6" s="71"/>
      <c r="AN6" s="70"/>
      <c r="AO6" s="70"/>
      <c r="AP6" s="70"/>
      <c r="AQ6" s="70"/>
      <c r="AR6" s="70"/>
      <c r="AS6" s="70"/>
      <c r="AT6" s="70"/>
      <c r="AU6" s="70"/>
      <c r="AV6" s="2"/>
    </row>
    <row r="7" spans="1:62" ht="16.5" customHeight="1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2"/>
      <c r="Q7" s="70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0"/>
      <c r="AE7" s="70"/>
      <c r="AF7" s="70"/>
      <c r="AG7" s="70"/>
      <c r="AH7" s="70"/>
      <c r="AI7" s="70"/>
      <c r="AJ7" s="70"/>
      <c r="AK7" s="70"/>
      <c r="AL7" s="71"/>
      <c r="AM7" s="71"/>
      <c r="AN7" s="70"/>
      <c r="AO7" s="70"/>
      <c r="AP7" s="70"/>
      <c r="AQ7" s="70"/>
      <c r="AR7" s="70"/>
      <c r="AS7" s="70"/>
      <c r="AT7" s="70"/>
      <c r="AU7" s="70"/>
      <c r="AV7" s="2"/>
    </row>
    <row r="8" spans="1:62" ht="15" customHeight="1">
      <c r="A8" s="69"/>
      <c r="B8" s="69"/>
      <c r="C8" s="69"/>
      <c r="D8" s="69"/>
      <c r="E8" s="69"/>
      <c r="F8" s="69"/>
      <c r="G8" s="69"/>
      <c r="H8" s="231" t="s">
        <v>104</v>
      </c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</row>
    <row r="9" spans="1:62" ht="25.5" customHeight="1">
      <c r="A9" s="69"/>
      <c r="B9" s="69"/>
      <c r="C9" s="69"/>
      <c r="D9" s="69"/>
      <c r="E9" s="69"/>
      <c r="F9" s="69"/>
      <c r="G9" s="69"/>
      <c r="H9" s="231"/>
      <c r="I9" s="231"/>
      <c r="J9" s="231"/>
      <c r="K9" s="231"/>
      <c r="L9" s="231"/>
      <c r="M9" s="231"/>
      <c r="N9" s="231"/>
      <c r="O9" s="231"/>
      <c r="P9" s="231"/>
      <c r="Q9" s="231"/>
      <c r="R9" s="231"/>
      <c r="S9" s="231"/>
      <c r="T9" s="231"/>
      <c r="U9" s="231"/>
      <c r="V9" s="231"/>
      <c r="W9" s="231"/>
      <c r="X9" s="231"/>
      <c r="Y9" s="231"/>
      <c r="Z9" s="231"/>
      <c r="AA9" s="231"/>
      <c r="AB9" s="231"/>
      <c r="AC9" s="231"/>
      <c r="AD9" s="231"/>
      <c r="AE9" s="231"/>
      <c r="AF9" s="231"/>
      <c r="AG9" s="231"/>
      <c r="AH9" s="231"/>
      <c r="AI9" s="231"/>
      <c r="AJ9" s="231"/>
      <c r="AK9" s="231"/>
      <c r="AL9" s="231"/>
      <c r="AM9" s="231"/>
      <c r="AN9" s="231"/>
      <c r="AO9" s="231"/>
      <c r="AP9" s="231"/>
      <c r="AQ9" s="231"/>
      <c r="AR9" s="231"/>
      <c r="AS9" s="231"/>
      <c r="AT9" s="231"/>
      <c r="AU9" s="231"/>
      <c r="AV9" s="231"/>
    </row>
    <row r="10" spans="1:62" ht="12.75" customHeight="1" thickBot="1">
      <c r="A10" s="2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5"/>
      <c r="Q10" s="6"/>
      <c r="R10" s="65"/>
      <c r="S10" s="65"/>
      <c r="T10" s="65"/>
      <c r="U10" s="65"/>
      <c r="V10" s="68"/>
      <c r="W10" s="65"/>
      <c r="X10" s="67"/>
      <c r="Y10" s="66">
        <v>384</v>
      </c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2"/>
      <c r="AL10" s="64" t="s">
        <v>85</v>
      </c>
      <c r="AM10" s="63">
        <v>384</v>
      </c>
      <c r="AN10" s="10"/>
      <c r="AO10" s="62"/>
      <c r="AP10" s="2"/>
      <c r="AQ10" s="2"/>
      <c r="AR10" s="2"/>
      <c r="AS10" s="2"/>
      <c r="AT10" s="2"/>
      <c r="AU10" s="2"/>
      <c r="AV10" s="2"/>
    </row>
    <row r="11" spans="1:62" ht="12.75" customHeight="1">
      <c r="A11" s="2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5"/>
      <c r="Q11" s="6"/>
      <c r="R11" s="65"/>
      <c r="S11" s="65"/>
      <c r="T11" s="65"/>
      <c r="U11" s="65"/>
      <c r="W11" s="65"/>
      <c r="X11" s="67"/>
      <c r="Y11" s="7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2"/>
      <c r="AL11" s="64"/>
      <c r="AM11" s="76"/>
      <c r="AN11" s="10"/>
      <c r="AO11" s="77"/>
      <c r="AP11" s="2"/>
      <c r="AQ11" s="2"/>
      <c r="AR11" s="2"/>
      <c r="AS11" s="2"/>
      <c r="AT11" s="2"/>
      <c r="AU11" s="2"/>
      <c r="AV11" s="2"/>
    </row>
    <row r="12" spans="1:62" ht="13.5" customHeight="1" thickBot="1">
      <c r="A12" s="25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1"/>
      <c r="V12" s="78" t="s">
        <v>84</v>
      </c>
      <c r="W12" s="60"/>
      <c r="X12" s="61"/>
      <c r="Y12" s="61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10"/>
      <c r="AN12" s="10"/>
      <c r="AO12" s="10"/>
      <c r="AP12" s="2"/>
      <c r="AQ12" s="2"/>
      <c r="AR12" s="2"/>
      <c r="AS12" s="2"/>
      <c r="AT12" s="2"/>
      <c r="AU12" s="2"/>
      <c r="AV12" s="115" t="s">
        <v>96</v>
      </c>
    </row>
    <row r="13" spans="1:62" ht="13.5" customHeight="1" thickBot="1">
      <c r="A13" s="10"/>
      <c r="B13" s="116" t="s">
        <v>83</v>
      </c>
      <c r="C13" s="117" t="s">
        <v>0</v>
      </c>
      <c r="D13" s="58"/>
      <c r="E13" s="58"/>
      <c r="F13" s="58"/>
      <c r="G13" s="58"/>
      <c r="H13" s="223" t="s">
        <v>80</v>
      </c>
      <c r="I13" s="58"/>
      <c r="J13" s="117"/>
      <c r="K13" s="84"/>
      <c r="L13" s="234" t="s">
        <v>79</v>
      </c>
      <c r="M13" s="234" t="s">
        <v>78</v>
      </c>
      <c r="N13" s="234" t="s">
        <v>77</v>
      </c>
      <c r="O13" s="234" t="s">
        <v>76</v>
      </c>
      <c r="P13" s="59"/>
      <c r="Q13" s="59"/>
      <c r="R13" s="58"/>
      <c r="S13" s="53" t="s">
        <v>3</v>
      </c>
      <c r="T13" s="53"/>
      <c r="U13" s="52"/>
      <c r="V13" s="222">
        <v>2022</v>
      </c>
      <c r="W13" s="57" t="s">
        <v>82</v>
      </c>
      <c r="X13" s="56"/>
      <c r="Y13" s="221" t="s">
        <v>81</v>
      </c>
      <c r="Z13" s="55" t="s">
        <v>3</v>
      </c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4"/>
      <c r="AN13" s="10"/>
      <c r="AO13" s="10"/>
      <c r="AP13" s="2"/>
      <c r="AQ13" s="2"/>
      <c r="AR13" s="2"/>
      <c r="AS13" s="2"/>
      <c r="AT13" s="2"/>
      <c r="AU13" s="236">
        <v>2023</v>
      </c>
      <c r="AV13" s="238">
        <v>2024</v>
      </c>
    </row>
    <row r="14" spans="1:62" ht="11.25" customHeight="1" thickBot="1">
      <c r="A14" s="10"/>
      <c r="B14" s="116"/>
      <c r="C14" s="118"/>
      <c r="D14" s="119"/>
      <c r="E14" s="119"/>
      <c r="F14" s="119"/>
      <c r="G14" s="119"/>
      <c r="H14" s="224"/>
      <c r="I14" s="119"/>
      <c r="J14" s="118" t="s">
        <v>80</v>
      </c>
      <c r="K14" s="118"/>
      <c r="L14" s="235"/>
      <c r="M14" s="235"/>
      <c r="N14" s="235"/>
      <c r="O14" s="235"/>
      <c r="P14" s="51"/>
      <c r="Q14" s="50" t="s">
        <v>75</v>
      </c>
      <c r="R14" s="46" t="s">
        <v>74</v>
      </c>
      <c r="S14" s="46" t="s">
        <v>73</v>
      </c>
      <c r="T14" s="30"/>
      <c r="U14" s="49" t="s">
        <v>72</v>
      </c>
      <c r="V14" s="222"/>
      <c r="W14" s="48" t="s">
        <v>71</v>
      </c>
      <c r="X14" s="47" t="s">
        <v>70</v>
      </c>
      <c r="Y14" s="221"/>
      <c r="Z14" s="46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4" t="s">
        <v>69</v>
      </c>
      <c r="AO14" s="43"/>
      <c r="AP14" s="43"/>
      <c r="AQ14" s="42"/>
      <c r="AR14" s="41"/>
      <c r="AS14" s="40"/>
      <c r="AT14" s="39"/>
      <c r="AU14" s="237"/>
      <c r="AV14" s="239"/>
    </row>
    <row r="15" spans="1:62" ht="107.25" hidden="1" customHeight="1" thickBot="1">
      <c r="A15" s="10"/>
      <c r="B15" s="74">
        <v>1</v>
      </c>
      <c r="C15" s="74"/>
      <c r="D15" s="74"/>
      <c r="E15" s="74"/>
      <c r="F15" s="74"/>
      <c r="G15" s="74"/>
      <c r="H15" s="35"/>
      <c r="I15" s="35"/>
      <c r="J15" s="35"/>
      <c r="K15" s="35"/>
      <c r="L15" s="38"/>
      <c r="M15" s="38"/>
      <c r="N15" s="38"/>
      <c r="O15" s="38"/>
      <c r="P15" s="38">
        <v>7</v>
      </c>
      <c r="Q15" s="35">
        <v>7</v>
      </c>
      <c r="R15" s="35"/>
      <c r="S15" s="37">
        <v>6</v>
      </c>
      <c r="T15" s="37"/>
      <c r="U15" s="37"/>
      <c r="V15" s="35"/>
      <c r="W15" s="36">
        <v>8</v>
      </c>
      <c r="X15" s="35">
        <v>9</v>
      </c>
      <c r="Y15" s="34">
        <v>9</v>
      </c>
      <c r="Z15" s="34"/>
      <c r="AA15" s="30" t="s">
        <v>68</v>
      </c>
      <c r="AB15" s="29" t="s">
        <v>67</v>
      </c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 t="s">
        <v>66</v>
      </c>
      <c r="AN15" s="31" t="s">
        <v>65</v>
      </c>
      <c r="AO15" s="33" t="s">
        <v>64</v>
      </c>
      <c r="AP15" s="32" t="s">
        <v>63</v>
      </c>
      <c r="AQ15" s="31" t="s">
        <v>62</v>
      </c>
      <c r="AR15" s="29" t="s">
        <v>61</v>
      </c>
      <c r="AS15" s="30" t="s">
        <v>60</v>
      </c>
      <c r="AT15" s="29"/>
      <c r="AU15" s="79" t="s">
        <v>3</v>
      </c>
      <c r="AV15" s="80"/>
    </row>
    <row r="16" spans="1:62" ht="33.75" customHeight="1" thickBot="1">
      <c r="A16" s="10"/>
      <c r="B16" s="74"/>
      <c r="C16" s="74"/>
      <c r="D16" s="74"/>
      <c r="E16" s="74"/>
      <c r="F16" s="74"/>
      <c r="G16" s="74"/>
      <c r="H16" s="85" t="s">
        <v>87</v>
      </c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149">
        <f>V17+V46+V71+V82+V96+V112+V54</f>
        <v>11813</v>
      </c>
      <c r="W16" s="150"/>
      <c r="X16" s="151"/>
      <c r="Y16" s="152"/>
      <c r="Z16" s="152"/>
      <c r="AA16" s="153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1"/>
      <c r="AO16" s="155"/>
      <c r="AP16" s="156"/>
      <c r="AQ16" s="151"/>
      <c r="AR16" s="154"/>
      <c r="AS16" s="153"/>
      <c r="AT16" s="154"/>
      <c r="AU16" s="128">
        <f>AU17+AU46+AU77+AU96+AU112+AU118+AU54+AU82</f>
        <v>6316.4</v>
      </c>
      <c r="AV16" s="129">
        <f>AV17+AV46+AV77+AV96+AV112+AV118+AV54+AV82</f>
        <v>5551.15</v>
      </c>
    </row>
    <row r="17" spans="1:48" ht="20.25" customHeight="1">
      <c r="A17" s="28"/>
      <c r="B17" s="225" t="s">
        <v>59</v>
      </c>
      <c r="C17" s="226"/>
      <c r="D17" s="226"/>
      <c r="E17" s="226"/>
      <c r="F17" s="226"/>
      <c r="G17" s="226"/>
      <c r="H17" s="226"/>
      <c r="I17" s="226"/>
      <c r="J17" s="226"/>
      <c r="K17" s="227"/>
      <c r="L17" s="133">
        <v>1</v>
      </c>
      <c r="M17" s="134">
        <v>0</v>
      </c>
      <c r="N17" s="135" t="s">
        <v>3</v>
      </c>
      <c r="O17" s="136" t="s">
        <v>3</v>
      </c>
      <c r="P17" s="228"/>
      <c r="Q17" s="228"/>
      <c r="R17" s="228"/>
      <c r="S17" s="228"/>
      <c r="T17" s="228"/>
      <c r="U17" s="229"/>
      <c r="V17" s="157">
        <f>V18+V23+V36+V41</f>
        <v>3501.8390000000004</v>
      </c>
      <c r="W17" s="230"/>
      <c r="X17" s="230"/>
      <c r="Y17" s="230"/>
      <c r="Z17" s="230"/>
      <c r="AA17" s="230"/>
      <c r="AB17" s="230"/>
      <c r="AC17" s="230"/>
      <c r="AD17" s="230"/>
      <c r="AE17" s="230"/>
      <c r="AF17" s="230"/>
      <c r="AG17" s="230"/>
      <c r="AH17" s="230"/>
      <c r="AI17" s="230"/>
      <c r="AJ17" s="230"/>
      <c r="AK17" s="230"/>
      <c r="AL17" s="230"/>
      <c r="AM17" s="230"/>
      <c r="AN17" s="230"/>
      <c r="AO17" s="230"/>
      <c r="AP17" s="230"/>
      <c r="AQ17" s="230"/>
      <c r="AR17" s="230"/>
      <c r="AS17" s="230"/>
      <c r="AT17" s="158">
        <v>152</v>
      </c>
      <c r="AU17" s="120">
        <f>AU18+AU23</f>
        <v>2327.8240000000001</v>
      </c>
      <c r="AV17" s="121">
        <f>AV18+AV23</f>
        <v>1740.75</v>
      </c>
    </row>
    <row r="18" spans="1:48" ht="33.75" customHeight="1">
      <c r="A18" s="28"/>
      <c r="B18" s="202" t="s">
        <v>58</v>
      </c>
      <c r="C18" s="203"/>
      <c r="D18" s="203"/>
      <c r="E18" s="203"/>
      <c r="F18" s="203"/>
      <c r="G18" s="203"/>
      <c r="H18" s="203"/>
      <c r="I18" s="203"/>
      <c r="J18" s="203"/>
      <c r="K18" s="204"/>
      <c r="L18" s="93">
        <v>1</v>
      </c>
      <c r="M18" s="94">
        <v>2</v>
      </c>
      <c r="N18" s="132" t="s">
        <v>3</v>
      </c>
      <c r="O18" s="137" t="s">
        <v>3</v>
      </c>
      <c r="P18" s="208"/>
      <c r="Q18" s="208"/>
      <c r="R18" s="208"/>
      <c r="S18" s="208"/>
      <c r="T18" s="208"/>
      <c r="U18" s="209"/>
      <c r="V18" s="159">
        <f>V19</f>
        <v>769.11400000000003</v>
      </c>
      <c r="W18" s="205"/>
      <c r="X18" s="205"/>
      <c r="Y18" s="205"/>
      <c r="Z18" s="205"/>
      <c r="AA18" s="205"/>
      <c r="AB18" s="205"/>
      <c r="AC18" s="205"/>
      <c r="AD18" s="205"/>
      <c r="AE18" s="205"/>
      <c r="AF18" s="205"/>
      <c r="AG18" s="205"/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160">
        <v>152</v>
      </c>
      <c r="AU18" s="120">
        <f t="shared" ref="AU18:AV21" si="0">AU19</f>
        <v>769.11400000000003</v>
      </c>
      <c r="AV18" s="121">
        <f t="shared" si="0"/>
        <v>769.11400000000003</v>
      </c>
    </row>
    <row r="19" spans="1:48" ht="25.5" customHeight="1">
      <c r="A19" s="28"/>
      <c r="B19" s="202" t="s">
        <v>95</v>
      </c>
      <c r="C19" s="203"/>
      <c r="D19" s="203"/>
      <c r="E19" s="203"/>
      <c r="F19" s="203"/>
      <c r="G19" s="203"/>
      <c r="H19" s="203"/>
      <c r="I19" s="203"/>
      <c r="J19" s="203"/>
      <c r="K19" s="204"/>
      <c r="L19" s="93">
        <v>1</v>
      </c>
      <c r="M19" s="94">
        <v>2</v>
      </c>
      <c r="N19" s="132">
        <v>9900000000</v>
      </c>
      <c r="O19" s="137" t="s">
        <v>3</v>
      </c>
      <c r="P19" s="208"/>
      <c r="Q19" s="208"/>
      <c r="R19" s="208"/>
      <c r="S19" s="208"/>
      <c r="T19" s="208"/>
      <c r="U19" s="209"/>
      <c r="V19" s="159">
        <f>V20</f>
        <v>769.11400000000003</v>
      </c>
      <c r="W19" s="205"/>
      <c r="X19" s="205"/>
      <c r="Y19" s="205"/>
      <c r="Z19" s="205"/>
      <c r="AA19" s="205"/>
      <c r="AB19" s="205"/>
      <c r="AC19" s="205"/>
      <c r="AD19" s="205"/>
      <c r="AE19" s="205"/>
      <c r="AF19" s="205"/>
      <c r="AG19" s="205"/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160">
        <v>152</v>
      </c>
      <c r="AU19" s="120">
        <f t="shared" si="0"/>
        <v>769.11400000000003</v>
      </c>
      <c r="AV19" s="121">
        <f t="shared" si="0"/>
        <v>769.11400000000003</v>
      </c>
    </row>
    <row r="20" spans="1:48" ht="15" customHeight="1">
      <c r="A20" s="28"/>
      <c r="B20" s="202" t="s">
        <v>57</v>
      </c>
      <c r="C20" s="203"/>
      <c r="D20" s="203"/>
      <c r="E20" s="203"/>
      <c r="F20" s="203"/>
      <c r="G20" s="203"/>
      <c r="H20" s="203"/>
      <c r="I20" s="203"/>
      <c r="J20" s="203"/>
      <c r="K20" s="204"/>
      <c r="L20" s="93">
        <v>1</v>
      </c>
      <c r="M20" s="94">
        <v>2</v>
      </c>
      <c r="N20" s="132">
        <v>9900003110</v>
      </c>
      <c r="O20" s="137" t="s">
        <v>3</v>
      </c>
      <c r="P20" s="208"/>
      <c r="Q20" s="208"/>
      <c r="R20" s="208"/>
      <c r="S20" s="208"/>
      <c r="T20" s="208"/>
      <c r="U20" s="209"/>
      <c r="V20" s="159">
        <f>V21</f>
        <v>769.11400000000003</v>
      </c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160">
        <v>152</v>
      </c>
      <c r="AU20" s="120">
        <f t="shared" si="0"/>
        <v>769.11400000000003</v>
      </c>
      <c r="AV20" s="121">
        <f t="shared" si="0"/>
        <v>769.11400000000003</v>
      </c>
    </row>
    <row r="21" spans="1:48" ht="63" customHeight="1">
      <c r="A21" s="28"/>
      <c r="B21" s="202" t="s">
        <v>20</v>
      </c>
      <c r="C21" s="203"/>
      <c r="D21" s="203"/>
      <c r="E21" s="203"/>
      <c r="F21" s="203"/>
      <c r="G21" s="203"/>
      <c r="H21" s="203"/>
      <c r="I21" s="203"/>
      <c r="J21" s="203"/>
      <c r="K21" s="204"/>
      <c r="L21" s="93">
        <v>1</v>
      </c>
      <c r="M21" s="94">
        <v>2</v>
      </c>
      <c r="N21" s="132">
        <v>9900003110</v>
      </c>
      <c r="O21" s="137" t="s">
        <v>19</v>
      </c>
      <c r="P21" s="208"/>
      <c r="Q21" s="208"/>
      <c r="R21" s="208"/>
      <c r="S21" s="208"/>
      <c r="T21" s="208"/>
      <c r="U21" s="209"/>
      <c r="V21" s="159">
        <f>V22</f>
        <v>769.11400000000003</v>
      </c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160">
        <v>152</v>
      </c>
      <c r="AU21" s="120">
        <f t="shared" si="0"/>
        <v>769.11400000000003</v>
      </c>
      <c r="AV21" s="121">
        <f t="shared" si="0"/>
        <v>769.11400000000003</v>
      </c>
    </row>
    <row r="22" spans="1:48" ht="21.75" customHeight="1">
      <c r="A22" s="28"/>
      <c r="B22" s="202" t="s">
        <v>45</v>
      </c>
      <c r="C22" s="203"/>
      <c r="D22" s="203"/>
      <c r="E22" s="203"/>
      <c r="F22" s="203"/>
      <c r="G22" s="203"/>
      <c r="H22" s="203"/>
      <c r="I22" s="203"/>
      <c r="J22" s="203"/>
      <c r="K22" s="204"/>
      <c r="L22" s="93">
        <v>1</v>
      </c>
      <c r="M22" s="94">
        <v>2</v>
      </c>
      <c r="N22" s="132">
        <v>9900003110</v>
      </c>
      <c r="O22" s="137" t="s">
        <v>43</v>
      </c>
      <c r="P22" s="208"/>
      <c r="Q22" s="208"/>
      <c r="R22" s="208"/>
      <c r="S22" s="208"/>
      <c r="T22" s="208"/>
      <c r="U22" s="209"/>
      <c r="V22" s="159">
        <v>769.11400000000003</v>
      </c>
      <c r="W22" s="205"/>
      <c r="X22" s="205"/>
      <c r="Y22" s="205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160">
        <v>152</v>
      </c>
      <c r="AU22" s="147">
        <v>769.11400000000003</v>
      </c>
      <c r="AV22" s="148">
        <v>769.11400000000003</v>
      </c>
    </row>
    <row r="23" spans="1:48" ht="44.25" customHeight="1">
      <c r="A23" s="28"/>
      <c r="B23" s="202" t="s">
        <v>56</v>
      </c>
      <c r="C23" s="203"/>
      <c r="D23" s="203"/>
      <c r="E23" s="203"/>
      <c r="F23" s="203"/>
      <c r="G23" s="203"/>
      <c r="H23" s="203"/>
      <c r="I23" s="203"/>
      <c r="J23" s="203"/>
      <c r="K23" s="204"/>
      <c r="L23" s="93">
        <v>1</v>
      </c>
      <c r="M23" s="94">
        <v>4</v>
      </c>
      <c r="N23" s="132" t="s">
        <v>3</v>
      </c>
      <c r="O23" s="137" t="s">
        <v>3</v>
      </c>
      <c r="P23" s="208"/>
      <c r="Q23" s="208"/>
      <c r="R23" s="208"/>
      <c r="S23" s="208"/>
      <c r="T23" s="208"/>
      <c r="U23" s="209"/>
      <c r="V23" s="159">
        <f>V24</f>
        <v>2704.0250000000001</v>
      </c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160">
        <v>152</v>
      </c>
      <c r="AU23" s="120">
        <f t="shared" ref="AU23:AV26" si="1">AU24</f>
        <v>1558.71</v>
      </c>
      <c r="AV23" s="121">
        <f t="shared" si="1"/>
        <v>971.63599999999997</v>
      </c>
    </row>
    <row r="24" spans="1:48" ht="24.75" customHeight="1">
      <c r="A24" s="28"/>
      <c r="B24" s="202" t="s">
        <v>95</v>
      </c>
      <c r="C24" s="203"/>
      <c r="D24" s="203"/>
      <c r="E24" s="203"/>
      <c r="F24" s="203"/>
      <c r="G24" s="203"/>
      <c r="H24" s="203"/>
      <c r="I24" s="203"/>
      <c r="J24" s="203"/>
      <c r="K24" s="204"/>
      <c r="L24" s="93">
        <v>1</v>
      </c>
      <c r="M24" s="94">
        <v>4</v>
      </c>
      <c r="N24" s="132">
        <v>9900000000</v>
      </c>
      <c r="O24" s="137" t="s">
        <v>3</v>
      </c>
      <c r="P24" s="208"/>
      <c r="Q24" s="208"/>
      <c r="R24" s="208"/>
      <c r="S24" s="208"/>
      <c r="T24" s="208"/>
      <c r="U24" s="209"/>
      <c r="V24" s="159">
        <f>V25+V28+V33</f>
        <v>2704.0250000000001</v>
      </c>
      <c r="W24" s="205"/>
      <c r="X24" s="205"/>
      <c r="Y24" s="205"/>
      <c r="Z24" s="205"/>
      <c r="AA24" s="205"/>
      <c r="AB24" s="205"/>
      <c r="AC24" s="205"/>
      <c r="AD24" s="205"/>
      <c r="AE24" s="205"/>
      <c r="AF24" s="205"/>
      <c r="AG24" s="205"/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160">
        <v>152</v>
      </c>
      <c r="AU24" s="120">
        <f t="shared" si="1"/>
        <v>1558.71</v>
      </c>
      <c r="AV24" s="121">
        <f t="shared" si="1"/>
        <v>971.63599999999997</v>
      </c>
    </row>
    <row r="25" spans="1:48" ht="22.5" customHeight="1">
      <c r="A25" s="28"/>
      <c r="B25" s="202" t="s">
        <v>97</v>
      </c>
      <c r="C25" s="203"/>
      <c r="D25" s="203"/>
      <c r="E25" s="203"/>
      <c r="F25" s="203"/>
      <c r="G25" s="203"/>
      <c r="H25" s="203"/>
      <c r="I25" s="203"/>
      <c r="J25" s="203"/>
      <c r="K25" s="204"/>
      <c r="L25" s="93">
        <v>1</v>
      </c>
      <c r="M25" s="94">
        <v>4</v>
      </c>
      <c r="N25" s="132">
        <v>9900000110</v>
      </c>
      <c r="O25" s="137" t="s">
        <v>3</v>
      </c>
      <c r="P25" s="208"/>
      <c r="Q25" s="208"/>
      <c r="R25" s="208"/>
      <c r="S25" s="208"/>
      <c r="T25" s="208"/>
      <c r="U25" s="209"/>
      <c r="V25" s="159">
        <f>V26</f>
        <v>778.58600000000001</v>
      </c>
      <c r="W25" s="205"/>
      <c r="X25" s="205"/>
      <c r="Y25" s="205"/>
      <c r="Z25" s="205"/>
      <c r="AA25" s="205"/>
      <c r="AB25" s="205"/>
      <c r="AC25" s="205"/>
      <c r="AD25" s="205"/>
      <c r="AE25" s="205"/>
      <c r="AF25" s="205"/>
      <c r="AG25" s="205"/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160">
        <v>152</v>
      </c>
      <c r="AU25" s="120">
        <f>AU26</f>
        <v>1558.71</v>
      </c>
      <c r="AV25" s="121">
        <f t="shared" si="1"/>
        <v>971.63599999999997</v>
      </c>
    </row>
    <row r="26" spans="1:48" ht="58.5" customHeight="1">
      <c r="A26" s="28"/>
      <c r="B26" s="202" t="s">
        <v>20</v>
      </c>
      <c r="C26" s="203"/>
      <c r="D26" s="203"/>
      <c r="E26" s="203"/>
      <c r="F26" s="203"/>
      <c r="G26" s="203"/>
      <c r="H26" s="203"/>
      <c r="I26" s="203"/>
      <c r="J26" s="203"/>
      <c r="K26" s="204"/>
      <c r="L26" s="93">
        <v>1</v>
      </c>
      <c r="M26" s="94">
        <v>4</v>
      </c>
      <c r="N26" s="132">
        <v>9900000110</v>
      </c>
      <c r="O26" s="137" t="s">
        <v>19</v>
      </c>
      <c r="P26" s="208"/>
      <c r="Q26" s="208"/>
      <c r="R26" s="208"/>
      <c r="S26" s="208"/>
      <c r="T26" s="208"/>
      <c r="U26" s="209"/>
      <c r="V26" s="159">
        <f>V27</f>
        <v>778.58600000000001</v>
      </c>
      <c r="W26" s="205"/>
      <c r="X26" s="205"/>
      <c r="Y26" s="205"/>
      <c r="Z26" s="205"/>
      <c r="AA26" s="205"/>
      <c r="AB26" s="205"/>
      <c r="AC26" s="205"/>
      <c r="AD26" s="205"/>
      <c r="AE26" s="205"/>
      <c r="AF26" s="205"/>
      <c r="AG26" s="205"/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160">
        <v>152</v>
      </c>
      <c r="AU26" s="120">
        <f t="shared" si="1"/>
        <v>1558.71</v>
      </c>
      <c r="AV26" s="121">
        <f t="shared" si="1"/>
        <v>971.63599999999997</v>
      </c>
    </row>
    <row r="27" spans="1:48" ht="21.75" customHeight="1">
      <c r="A27" s="28"/>
      <c r="B27" s="202" t="s">
        <v>45</v>
      </c>
      <c r="C27" s="203"/>
      <c r="D27" s="203"/>
      <c r="E27" s="203"/>
      <c r="F27" s="203"/>
      <c r="G27" s="203"/>
      <c r="H27" s="203"/>
      <c r="I27" s="203"/>
      <c r="J27" s="203"/>
      <c r="K27" s="204"/>
      <c r="L27" s="93">
        <v>1</v>
      </c>
      <c r="M27" s="94">
        <v>4</v>
      </c>
      <c r="N27" s="132">
        <v>9900000110</v>
      </c>
      <c r="O27" s="137" t="s">
        <v>43</v>
      </c>
      <c r="P27" s="208"/>
      <c r="Q27" s="208"/>
      <c r="R27" s="208"/>
      <c r="S27" s="208"/>
      <c r="T27" s="208"/>
      <c r="U27" s="209"/>
      <c r="V27" s="159">
        <v>778.58600000000001</v>
      </c>
      <c r="W27" s="205"/>
      <c r="X27" s="205"/>
      <c r="Y27" s="205"/>
      <c r="Z27" s="205"/>
      <c r="AA27" s="205"/>
      <c r="AB27" s="205"/>
      <c r="AC27" s="205"/>
      <c r="AD27" s="205"/>
      <c r="AE27" s="205"/>
      <c r="AF27" s="205"/>
      <c r="AG27" s="205"/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160">
        <v>152</v>
      </c>
      <c r="AU27" s="120">
        <f>AU28</f>
        <v>1558.71</v>
      </c>
      <c r="AV27" s="121">
        <f>AV28</f>
        <v>971.63599999999997</v>
      </c>
    </row>
    <row r="28" spans="1:48" ht="21.75" customHeight="1">
      <c r="A28" s="28"/>
      <c r="B28" s="202" t="s">
        <v>98</v>
      </c>
      <c r="C28" s="203"/>
      <c r="D28" s="203"/>
      <c r="E28" s="203"/>
      <c r="F28" s="203"/>
      <c r="G28" s="203"/>
      <c r="H28" s="203"/>
      <c r="I28" s="203"/>
      <c r="J28" s="203"/>
      <c r="K28" s="204"/>
      <c r="L28" s="93">
        <v>1</v>
      </c>
      <c r="M28" s="94">
        <v>4</v>
      </c>
      <c r="N28" s="132">
        <v>9900000190</v>
      </c>
      <c r="O28" s="137" t="s">
        <v>3</v>
      </c>
      <c r="P28" s="208"/>
      <c r="Q28" s="208"/>
      <c r="R28" s="208"/>
      <c r="S28" s="208"/>
      <c r="T28" s="208"/>
      <c r="U28" s="209"/>
      <c r="V28" s="159">
        <f>V29+V31</f>
        <v>725.5</v>
      </c>
      <c r="W28" s="205"/>
      <c r="X28" s="205"/>
      <c r="Y28" s="205"/>
      <c r="Z28" s="205"/>
      <c r="AA28" s="205"/>
      <c r="AB28" s="205"/>
      <c r="AC28" s="205"/>
      <c r="AD28" s="205"/>
      <c r="AE28" s="205"/>
      <c r="AF28" s="205"/>
      <c r="AG28" s="205"/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160">
        <v>152</v>
      </c>
      <c r="AU28" s="120">
        <v>1558.71</v>
      </c>
      <c r="AV28" s="121">
        <v>971.63599999999997</v>
      </c>
    </row>
    <row r="29" spans="1:48" ht="21.75" customHeight="1">
      <c r="A29" s="28"/>
      <c r="B29" s="202" t="s">
        <v>29</v>
      </c>
      <c r="C29" s="203"/>
      <c r="D29" s="203"/>
      <c r="E29" s="203"/>
      <c r="F29" s="203"/>
      <c r="G29" s="203"/>
      <c r="H29" s="203"/>
      <c r="I29" s="203"/>
      <c r="J29" s="203"/>
      <c r="K29" s="204"/>
      <c r="L29" s="93">
        <v>1</v>
      </c>
      <c r="M29" s="94">
        <v>4</v>
      </c>
      <c r="N29" s="132">
        <v>9900000190</v>
      </c>
      <c r="O29" s="137" t="s">
        <v>28</v>
      </c>
      <c r="P29" s="208"/>
      <c r="Q29" s="208"/>
      <c r="R29" s="208"/>
      <c r="S29" s="208"/>
      <c r="T29" s="208"/>
      <c r="U29" s="209"/>
      <c r="V29" s="159">
        <f>V30</f>
        <v>584.70000000000005</v>
      </c>
      <c r="W29" s="205"/>
      <c r="X29" s="205"/>
      <c r="Y29" s="205"/>
      <c r="Z29" s="205"/>
      <c r="AA29" s="205"/>
      <c r="AB29" s="205"/>
      <c r="AC29" s="205"/>
      <c r="AD29" s="205"/>
      <c r="AE29" s="205"/>
      <c r="AF29" s="205"/>
      <c r="AG29" s="205"/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160">
        <v>152</v>
      </c>
      <c r="AU29" s="120" t="s">
        <v>3</v>
      </c>
      <c r="AV29" s="121"/>
    </row>
    <row r="30" spans="1:48" ht="27" customHeight="1">
      <c r="A30" s="28"/>
      <c r="B30" s="202" t="s">
        <v>27</v>
      </c>
      <c r="C30" s="203"/>
      <c r="D30" s="203"/>
      <c r="E30" s="203"/>
      <c r="F30" s="203"/>
      <c r="G30" s="203"/>
      <c r="H30" s="203"/>
      <c r="I30" s="203"/>
      <c r="J30" s="203"/>
      <c r="K30" s="204"/>
      <c r="L30" s="93">
        <v>1</v>
      </c>
      <c r="M30" s="94">
        <v>4</v>
      </c>
      <c r="N30" s="132">
        <v>9900000190</v>
      </c>
      <c r="O30" s="137" t="s">
        <v>26</v>
      </c>
      <c r="P30" s="208"/>
      <c r="Q30" s="208"/>
      <c r="R30" s="208"/>
      <c r="S30" s="208"/>
      <c r="T30" s="208"/>
      <c r="U30" s="209"/>
      <c r="V30" s="159">
        <v>584.70000000000005</v>
      </c>
      <c r="W30" s="205"/>
      <c r="X30" s="205"/>
      <c r="Y30" s="205"/>
      <c r="Z30" s="205"/>
      <c r="AA30" s="205"/>
      <c r="AB30" s="205"/>
      <c r="AC30" s="205"/>
      <c r="AD30" s="205"/>
      <c r="AE30" s="205"/>
      <c r="AF30" s="205"/>
      <c r="AG30" s="205"/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160">
        <v>152</v>
      </c>
      <c r="AU30" s="120" t="s">
        <v>3</v>
      </c>
      <c r="AV30" s="121"/>
    </row>
    <row r="31" spans="1:48" ht="15.75" customHeight="1">
      <c r="A31" s="28"/>
      <c r="B31" s="202" t="s">
        <v>25</v>
      </c>
      <c r="C31" s="203"/>
      <c r="D31" s="203"/>
      <c r="E31" s="203"/>
      <c r="F31" s="203"/>
      <c r="G31" s="203"/>
      <c r="H31" s="203"/>
      <c r="I31" s="203"/>
      <c r="J31" s="203"/>
      <c r="K31" s="204"/>
      <c r="L31" s="93">
        <v>1</v>
      </c>
      <c r="M31" s="94">
        <v>4</v>
      </c>
      <c r="N31" s="132">
        <v>9900000190</v>
      </c>
      <c r="O31" s="137" t="s">
        <v>24</v>
      </c>
      <c r="P31" s="208"/>
      <c r="Q31" s="208"/>
      <c r="R31" s="208"/>
      <c r="S31" s="208"/>
      <c r="T31" s="208"/>
      <c r="U31" s="209"/>
      <c r="V31" s="159">
        <f>V32</f>
        <v>140.80000000000001</v>
      </c>
      <c r="W31" s="205"/>
      <c r="X31" s="205"/>
      <c r="Y31" s="205"/>
      <c r="Z31" s="205"/>
      <c r="AA31" s="205"/>
      <c r="AB31" s="205"/>
      <c r="AC31" s="205"/>
      <c r="AD31" s="205"/>
      <c r="AE31" s="205"/>
      <c r="AF31" s="205"/>
      <c r="AG31" s="205"/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160">
        <v>152</v>
      </c>
      <c r="AU31" s="120" t="s">
        <v>3</v>
      </c>
      <c r="AV31" s="121"/>
    </row>
    <row r="32" spans="1:48" ht="24" customHeight="1">
      <c r="A32" s="28"/>
      <c r="B32" s="202" t="s">
        <v>23</v>
      </c>
      <c r="C32" s="203"/>
      <c r="D32" s="203"/>
      <c r="E32" s="203"/>
      <c r="F32" s="203"/>
      <c r="G32" s="203"/>
      <c r="H32" s="203"/>
      <c r="I32" s="203"/>
      <c r="J32" s="203"/>
      <c r="K32" s="204"/>
      <c r="L32" s="93">
        <v>1</v>
      </c>
      <c r="M32" s="94">
        <v>4</v>
      </c>
      <c r="N32" s="132">
        <v>9900000190</v>
      </c>
      <c r="O32" s="137" t="s">
        <v>22</v>
      </c>
      <c r="P32" s="208"/>
      <c r="Q32" s="208"/>
      <c r="R32" s="208"/>
      <c r="S32" s="208"/>
      <c r="T32" s="208"/>
      <c r="U32" s="209"/>
      <c r="V32" s="159">
        <v>140.80000000000001</v>
      </c>
      <c r="W32" s="205"/>
      <c r="X32" s="205"/>
      <c r="Y32" s="205"/>
      <c r="Z32" s="205"/>
      <c r="AA32" s="205"/>
      <c r="AB32" s="205"/>
      <c r="AC32" s="205"/>
      <c r="AD32" s="205"/>
      <c r="AE32" s="205"/>
      <c r="AF32" s="205"/>
      <c r="AG32" s="205"/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160">
        <v>152</v>
      </c>
      <c r="AU32" s="120" t="s">
        <v>3</v>
      </c>
      <c r="AV32" s="121"/>
    </row>
    <row r="33" spans="1:48" ht="60" customHeight="1">
      <c r="A33" s="28"/>
      <c r="B33" s="202" t="s">
        <v>99</v>
      </c>
      <c r="C33" s="203"/>
      <c r="D33" s="203"/>
      <c r="E33" s="203"/>
      <c r="F33" s="203"/>
      <c r="G33" s="203"/>
      <c r="H33" s="203"/>
      <c r="I33" s="203"/>
      <c r="J33" s="203"/>
      <c r="K33" s="204"/>
      <c r="L33" s="93">
        <v>1</v>
      </c>
      <c r="M33" s="94">
        <v>4</v>
      </c>
      <c r="N33" s="132">
        <v>9900070510</v>
      </c>
      <c r="O33" s="137" t="s">
        <v>3</v>
      </c>
      <c r="P33" s="208"/>
      <c r="Q33" s="208"/>
      <c r="R33" s="208"/>
      <c r="S33" s="208"/>
      <c r="T33" s="208"/>
      <c r="U33" s="209"/>
      <c r="V33" s="159">
        <f>V34</f>
        <v>1199.9390000000001</v>
      </c>
      <c r="W33" s="205"/>
      <c r="X33" s="205"/>
      <c r="Y33" s="205"/>
      <c r="Z33" s="205"/>
      <c r="AA33" s="205"/>
      <c r="AB33" s="205"/>
      <c r="AC33" s="205"/>
      <c r="AD33" s="205"/>
      <c r="AE33" s="205"/>
      <c r="AF33" s="205"/>
      <c r="AG33" s="205"/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160">
        <v>152</v>
      </c>
      <c r="AU33" s="120" t="s">
        <v>3</v>
      </c>
      <c r="AV33" s="121"/>
    </row>
    <row r="34" spans="1:48" ht="66" customHeight="1">
      <c r="A34" s="28"/>
      <c r="B34" s="202" t="s">
        <v>20</v>
      </c>
      <c r="C34" s="203"/>
      <c r="D34" s="203"/>
      <c r="E34" s="203"/>
      <c r="F34" s="203"/>
      <c r="G34" s="203"/>
      <c r="H34" s="203"/>
      <c r="I34" s="203"/>
      <c r="J34" s="203"/>
      <c r="K34" s="204"/>
      <c r="L34" s="93">
        <v>1</v>
      </c>
      <c r="M34" s="94">
        <v>4</v>
      </c>
      <c r="N34" s="132">
        <v>9900070510</v>
      </c>
      <c r="O34" s="137" t="s">
        <v>19</v>
      </c>
      <c r="P34" s="208"/>
      <c r="Q34" s="208"/>
      <c r="R34" s="208"/>
      <c r="S34" s="208"/>
      <c r="T34" s="208"/>
      <c r="U34" s="209"/>
      <c r="V34" s="159">
        <f>V35</f>
        <v>1199.9390000000001</v>
      </c>
      <c r="W34" s="205"/>
      <c r="X34" s="205"/>
      <c r="Y34" s="205"/>
      <c r="Z34" s="205"/>
      <c r="AA34" s="205"/>
      <c r="AB34" s="205"/>
      <c r="AC34" s="205"/>
      <c r="AD34" s="205"/>
      <c r="AE34" s="205"/>
      <c r="AF34" s="205"/>
      <c r="AG34" s="205"/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160">
        <v>152</v>
      </c>
      <c r="AU34" s="120" t="s">
        <v>3</v>
      </c>
      <c r="AV34" s="121"/>
    </row>
    <row r="35" spans="1:48" ht="21.75" customHeight="1">
      <c r="A35" s="28"/>
      <c r="B35" s="202" t="s">
        <v>45</v>
      </c>
      <c r="C35" s="203"/>
      <c r="D35" s="203"/>
      <c r="E35" s="203"/>
      <c r="F35" s="203"/>
      <c r="G35" s="203"/>
      <c r="H35" s="203"/>
      <c r="I35" s="203"/>
      <c r="J35" s="203"/>
      <c r="K35" s="204"/>
      <c r="L35" s="93">
        <v>1</v>
      </c>
      <c r="M35" s="94">
        <v>4</v>
      </c>
      <c r="N35" s="132">
        <v>9900070510</v>
      </c>
      <c r="O35" s="137" t="s">
        <v>43</v>
      </c>
      <c r="P35" s="208"/>
      <c r="Q35" s="208"/>
      <c r="R35" s="208"/>
      <c r="S35" s="208"/>
      <c r="T35" s="208"/>
      <c r="U35" s="209"/>
      <c r="V35" s="159">
        <v>1199.9390000000001</v>
      </c>
      <c r="W35" s="205"/>
      <c r="X35" s="205"/>
      <c r="Y35" s="205"/>
      <c r="Z35" s="205"/>
      <c r="AA35" s="205"/>
      <c r="AB35" s="205"/>
      <c r="AC35" s="205"/>
      <c r="AD35" s="205"/>
      <c r="AE35" s="205"/>
      <c r="AF35" s="205"/>
      <c r="AG35" s="205"/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160">
        <v>152</v>
      </c>
      <c r="AU35" s="120" t="s">
        <v>3</v>
      </c>
      <c r="AV35" s="121"/>
    </row>
    <row r="36" spans="1:48" ht="42" customHeight="1">
      <c r="A36" s="28"/>
      <c r="B36" s="202" t="s">
        <v>55</v>
      </c>
      <c r="C36" s="203"/>
      <c r="D36" s="203"/>
      <c r="E36" s="203"/>
      <c r="F36" s="203"/>
      <c r="G36" s="203"/>
      <c r="H36" s="203"/>
      <c r="I36" s="203"/>
      <c r="J36" s="203"/>
      <c r="K36" s="204"/>
      <c r="L36" s="93">
        <v>1</v>
      </c>
      <c r="M36" s="94">
        <v>6</v>
      </c>
      <c r="N36" s="132" t="s">
        <v>3</v>
      </c>
      <c r="O36" s="137" t="s">
        <v>3</v>
      </c>
      <c r="P36" s="208"/>
      <c r="Q36" s="208"/>
      <c r="R36" s="208"/>
      <c r="S36" s="208"/>
      <c r="T36" s="208"/>
      <c r="U36" s="209"/>
      <c r="V36" s="159">
        <f>V37</f>
        <v>14.9</v>
      </c>
      <c r="W36" s="205"/>
      <c r="X36" s="205"/>
      <c r="Y36" s="205"/>
      <c r="Z36" s="205"/>
      <c r="AA36" s="205"/>
      <c r="AB36" s="205"/>
      <c r="AC36" s="205"/>
      <c r="AD36" s="205"/>
      <c r="AE36" s="205"/>
      <c r="AF36" s="205"/>
      <c r="AG36" s="205"/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160">
        <v>152</v>
      </c>
      <c r="AU36" s="120" t="s">
        <v>3</v>
      </c>
      <c r="AV36" s="121"/>
    </row>
    <row r="37" spans="1:48" ht="21.75" customHeight="1">
      <c r="A37" s="28"/>
      <c r="B37" s="210" t="s">
        <v>95</v>
      </c>
      <c r="C37" s="203"/>
      <c r="D37" s="203"/>
      <c r="E37" s="203"/>
      <c r="F37" s="203"/>
      <c r="G37" s="203"/>
      <c r="H37" s="203"/>
      <c r="I37" s="203"/>
      <c r="J37" s="203"/>
      <c r="K37" s="204"/>
      <c r="L37" s="93">
        <v>1</v>
      </c>
      <c r="M37" s="94">
        <v>6</v>
      </c>
      <c r="N37" s="132">
        <v>9900000000</v>
      </c>
      <c r="O37" s="137" t="s">
        <v>3</v>
      </c>
      <c r="P37" s="208"/>
      <c r="Q37" s="208"/>
      <c r="R37" s="208"/>
      <c r="S37" s="208"/>
      <c r="T37" s="208"/>
      <c r="U37" s="209"/>
      <c r="V37" s="159">
        <f>V38</f>
        <v>14.9</v>
      </c>
      <c r="W37" s="205"/>
      <c r="X37" s="205"/>
      <c r="Y37" s="205"/>
      <c r="Z37" s="205"/>
      <c r="AA37" s="205"/>
      <c r="AB37" s="205"/>
      <c r="AC37" s="205"/>
      <c r="AD37" s="205"/>
      <c r="AE37" s="205"/>
      <c r="AF37" s="205"/>
      <c r="AG37" s="205"/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160">
        <v>152</v>
      </c>
      <c r="AU37" s="120" t="s">
        <v>3</v>
      </c>
      <c r="AV37" s="121"/>
    </row>
    <row r="38" spans="1:48" ht="33" customHeight="1">
      <c r="A38" s="28"/>
      <c r="B38" s="202" t="s">
        <v>54</v>
      </c>
      <c r="C38" s="203"/>
      <c r="D38" s="203"/>
      <c r="E38" s="203"/>
      <c r="F38" s="203"/>
      <c r="G38" s="203"/>
      <c r="H38" s="203"/>
      <c r="I38" s="203"/>
      <c r="J38" s="203"/>
      <c r="K38" s="204"/>
      <c r="L38" s="93">
        <v>1</v>
      </c>
      <c r="M38" s="94">
        <v>6</v>
      </c>
      <c r="N38" s="132">
        <v>9900000080</v>
      </c>
      <c r="O38" s="137" t="s">
        <v>3</v>
      </c>
      <c r="P38" s="208"/>
      <c r="Q38" s="208"/>
      <c r="R38" s="208"/>
      <c r="S38" s="208"/>
      <c r="T38" s="208"/>
      <c r="U38" s="209"/>
      <c r="V38" s="159">
        <f>V39</f>
        <v>14.9</v>
      </c>
      <c r="W38" s="205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160">
        <v>152</v>
      </c>
      <c r="AU38" s="120" t="s">
        <v>3</v>
      </c>
      <c r="AV38" s="121"/>
    </row>
    <row r="39" spans="1:48" ht="17.25" customHeight="1">
      <c r="A39" s="28"/>
      <c r="B39" s="202" t="s">
        <v>52</v>
      </c>
      <c r="C39" s="203"/>
      <c r="D39" s="203"/>
      <c r="E39" s="203"/>
      <c r="F39" s="203"/>
      <c r="G39" s="203"/>
      <c r="H39" s="203"/>
      <c r="I39" s="203"/>
      <c r="J39" s="203"/>
      <c r="K39" s="204"/>
      <c r="L39" s="93">
        <v>1</v>
      </c>
      <c r="M39" s="94">
        <v>6</v>
      </c>
      <c r="N39" s="132">
        <v>9900000080</v>
      </c>
      <c r="O39" s="137" t="s">
        <v>51</v>
      </c>
      <c r="P39" s="208"/>
      <c r="Q39" s="208"/>
      <c r="R39" s="208"/>
      <c r="S39" s="208"/>
      <c r="T39" s="208"/>
      <c r="U39" s="209"/>
      <c r="V39" s="159">
        <f>V40</f>
        <v>14.9</v>
      </c>
      <c r="W39" s="205"/>
      <c r="X39" s="205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160">
        <v>152</v>
      </c>
      <c r="AU39" s="120" t="s">
        <v>3</v>
      </c>
      <c r="AV39" s="121"/>
    </row>
    <row r="40" spans="1:48" ht="23.25" customHeight="1">
      <c r="A40" s="28"/>
      <c r="B40" s="202" t="s">
        <v>50</v>
      </c>
      <c r="C40" s="203"/>
      <c r="D40" s="203"/>
      <c r="E40" s="203"/>
      <c r="F40" s="203"/>
      <c r="G40" s="203"/>
      <c r="H40" s="203"/>
      <c r="I40" s="203"/>
      <c r="J40" s="203"/>
      <c r="K40" s="204"/>
      <c r="L40" s="93">
        <v>1</v>
      </c>
      <c r="M40" s="94">
        <v>6</v>
      </c>
      <c r="N40" s="132">
        <v>9900000080</v>
      </c>
      <c r="O40" s="137" t="s">
        <v>49</v>
      </c>
      <c r="P40" s="208"/>
      <c r="Q40" s="208"/>
      <c r="R40" s="208"/>
      <c r="S40" s="208"/>
      <c r="T40" s="208"/>
      <c r="U40" s="209"/>
      <c r="V40" s="159">
        <v>14.9</v>
      </c>
      <c r="W40" s="205"/>
      <c r="X40" s="205"/>
      <c r="Y40" s="205"/>
      <c r="Z40" s="205"/>
      <c r="AA40" s="205"/>
      <c r="AB40" s="205"/>
      <c r="AC40" s="205"/>
      <c r="AD40" s="205"/>
      <c r="AE40" s="205"/>
      <c r="AF40" s="205"/>
      <c r="AG40" s="205"/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160">
        <v>152</v>
      </c>
      <c r="AU40" s="120" t="s">
        <v>3</v>
      </c>
      <c r="AV40" s="121"/>
    </row>
    <row r="41" spans="1:48" ht="22.5" customHeight="1">
      <c r="A41" s="28"/>
      <c r="B41" s="202" t="s">
        <v>53</v>
      </c>
      <c r="C41" s="203"/>
      <c r="D41" s="203"/>
      <c r="E41" s="203"/>
      <c r="F41" s="203"/>
      <c r="G41" s="203"/>
      <c r="H41" s="203"/>
      <c r="I41" s="203"/>
      <c r="J41" s="203"/>
      <c r="K41" s="204"/>
      <c r="L41" s="93">
        <v>1</v>
      </c>
      <c r="M41" s="94">
        <v>13</v>
      </c>
      <c r="N41" s="132" t="s">
        <v>3</v>
      </c>
      <c r="O41" s="137" t="s">
        <v>3</v>
      </c>
      <c r="P41" s="208"/>
      <c r="Q41" s="208"/>
      <c r="R41" s="208"/>
      <c r="S41" s="208"/>
      <c r="T41" s="208"/>
      <c r="U41" s="209"/>
      <c r="V41" s="159">
        <f>V42</f>
        <v>13.8</v>
      </c>
      <c r="W41" s="205"/>
      <c r="X41" s="205"/>
      <c r="Y41" s="205"/>
      <c r="Z41" s="205"/>
      <c r="AA41" s="205"/>
      <c r="AB41" s="205"/>
      <c r="AC41" s="205"/>
      <c r="AD41" s="205"/>
      <c r="AE41" s="205"/>
      <c r="AF41" s="205"/>
      <c r="AG41" s="205"/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160">
        <v>152</v>
      </c>
      <c r="AU41" s="120" t="s">
        <v>3</v>
      </c>
      <c r="AV41" s="121"/>
    </row>
    <row r="42" spans="1:48" ht="26.25" customHeight="1">
      <c r="A42" s="28"/>
      <c r="B42" s="202" t="s">
        <v>95</v>
      </c>
      <c r="C42" s="203"/>
      <c r="D42" s="203"/>
      <c r="E42" s="203"/>
      <c r="F42" s="203"/>
      <c r="G42" s="203"/>
      <c r="H42" s="203"/>
      <c r="I42" s="203"/>
      <c r="J42" s="203"/>
      <c r="K42" s="204"/>
      <c r="L42" s="93">
        <v>1</v>
      </c>
      <c r="M42" s="94">
        <v>13</v>
      </c>
      <c r="N42" s="132">
        <v>9900000000</v>
      </c>
      <c r="O42" s="137" t="s">
        <v>3</v>
      </c>
      <c r="P42" s="208"/>
      <c r="Q42" s="208"/>
      <c r="R42" s="208"/>
      <c r="S42" s="208"/>
      <c r="T42" s="208"/>
      <c r="U42" s="209"/>
      <c r="V42" s="159">
        <f>V43</f>
        <v>13.8</v>
      </c>
      <c r="W42" s="205"/>
      <c r="X42" s="205"/>
      <c r="Y42" s="205"/>
      <c r="Z42" s="205"/>
      <c r="AA42" s="205"/>
      <c r="AB42" s="205"/>
      <c r="AC42" s="205"/>
      <c r="AD42" s="205"/>
      <c r="AE42" s="205"/>
      <c r="AF42" s="205"/>
      <c r="AG42" s="205"/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160">
        <v>152</v>
      </c>
      <c r="AU42" s="120" t="s">
        <v>3</v>
      </c>
      <c r="AV42" s="121"/>
    </row>
    <row r="43" spans="1:48" ht="19.5" customHeight="1">
      <c r="A43" s="28"/>
      <c r="B43" s="202" t="s">
        <v>100</v>
      </c>
      <c r="C43" s="203"/>
      <c r="D43" s="203"/>
      <c r="E43" s="203"/>
      <c r="F43" s="203"/>
      <c r="G43" s="203"/>
      <c r="H43" s="203"/>
      <c r="I43" s="203"/>
      <c r="J43" s="203"/>
      <c r="K43" s="204"/>
      <c r="L43" s="93">
        <v>1</v>
      </c>
      <c r="M43" s="94">
        <v>13</v>
      </c>
      <c r="N43" s="132">
        <v>9900000210</v>
      </c>
      <c r="O43" s="137" t="s">
        <v>3</v>
      </c>
      <c r="P43" s="208"/>
      <c r="Q43" s="208"/>
      <c r="R43" s="208"/>
      <c r="S43" s="208"/>
      <c r="T43" s="208"/>
      <c r="U43" s="209"/>
      <c r="V43" s="159">
        <f>V44</f>
        <v>13.8</v>
      </c>
      <c r="W43" s="205"/>
      <c r="X43" s="205"/>
      <c r="Y43" s="205"/>
      <c r="Z43" s="205"/>
      <c r="AA43" s="205"/>
      <c r="AB43" s="205"/>
      <c r="AC43" s="205"/>
      <c r="AD43" s="205"/>
      <c r="AE43" s="205"/>
      <c r="AF43" s="205"/>
      <c r="AG43" s="205"/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160">
        <v>152</v>
      </c>
      <c r="AU43" s="120" t="s">
        <v>3</v>
      </c>
      <c r="AV43" s="121"/>
    </row>
    <row r="44" spans="1:48" ht="27.75" customHeight="1">
      <c r="A44" s="28"/>
      <c r="B44" s="202" t="s">
        <v>29</v>
      </c>
      <c r="C44" s="203"/>
      <c r="D44" s="203"/>
      <c r="E44" s="203"/>
      <c r="F44" s="203"/>
      <c r="G44" s="203"/>
      <c r="H44" s="203"/>
      <c r="I44" s="203"/>
      <c r="J44" s="203"/>
      <c r="K44" s="204"/>
      <c r="L44" s="93">
        <v>1</v>
      </c>
      <c r="M44" s="94">
        <v>13</v>
      </c>
      <c r="N44" s="132">
        <v>9900000210</v>
      </c>
      <c r="O44" s="137">
        <v>200</v>
      </c>
      <c r="P44" s="208"/>
      <c r="Q44" s="208"/>
      <c r="R44" s="208"/>
      <c r="S44" s="208"/>
      <c r="T44" s="208"/>
      <c r="U44" s="209"/>
      <c r="V44" s="159">
        <f>V45</f>
        <v>13.8</v>
      </c>
      <c r="W44" s="205"/>
      <c r="X44" s="205"/>
      <c r="Y44" s="205"/>
      <c r="Z44" s="205"/>
      <c r="AA44" s="205"/>
      <c r="AB44" s="205"/>
      <c r="AC44" s="205"/>
      <c r="AD44" s="205"/>
      <c r="AE44" s="205"/>
      <c r="AF44" s="205"/>
      <c r="AG44" s="205"/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160">
        <v>152</v>
      </c>
      <c r="AU44" s="120" t="s">
        <v>3</v>
      </c>
      <c r="AV44" s="121"/>
    </row>
    <row r="45" spans="1:48" ht="27" customHeight="1">
      <c r="A45" s="28"/>
      <c r="B45" s="202" t="s">
        <v>27</v>
      </c>
      <c r="C45" s="203"/>
      <c r="D45" s="203"/>
      <c r="E45" s="203"/>
      <c r="F45" s="203"/>
      <c r="G45" s="203"/>
      <c r="H45" s="203"/>
      <c r="I45" s="203"/>
      <c r="J45" s="203"/>
      <c r="K45" s="204"/>
      <c r="L45" s="93">
        <v>1</v>
      </c>
      <c r="M45" s="94">
        <v>13</v>
      </c>
      <c r="N45" s="132">
        <v>9900000210</v>
      </c>
      <c r="O45" s="137">
        <v>240</v>
      </c>
      <c r="P45" s="208"/>
      <c r="Q45" s="208"/>
      <c r="R45" s="208"/>
      <c r="S45" s="208"/>
      <c r="T45" s="208"/>
      <c r="U45" s="209"/>
      <c r="V45" s="159">
        <v>13.8</v>
      </c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160">
        <v>152</v>
      </c>
      <c r="AU45" s="120" t="s">
        <v>3</v>
      </c>
      <c r="AV45" s="121"/>
    </row>
    <row r="46" spans="1:48" ht="21.75" customHeight="1">
      <c r="A46" s="28"/>
      <c r="B46" s="202" t="s">
        <v>48</v>
      </c>
      <c r="C46" s="203"/>
      <c r="D46" s="203"/>
      <c r="E46" s="203"/>
      <c r="F46" s="203"/>
      <c r="G46" s="203"/>
      <c r="H46" s="203"/>
      <c r="I46" s="203"/>
      <c r="J46" s="203"/>
      <c r="K46" s="204"/>
      <c r="L46" s="93">
        <v>2</v>
      </c>
      <c r="M46" s="94">
        <v>0</v>
      </c>
      <c r="N46" s="132" t="s">
        <v>3</v>
      </c>
      <c r="O46" s="137" t="s">
        <v>3</v>
      </c>
      <c r="P46" s="208"/>
      <c r="Q46" s="208"/>
      <c r="R46" s="208"/>
      <c r="S46" s="208"/>
      <c r="T46" s="208"/>
      <c r="U46" s="209"/>
      <c r="V46" s="159">
        <f>V47</f>
        <v>107.4</v>
      </c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160">
        <v>152</v>
      </c>
      <c r="AU46" s="120">
        <f t="shared" ref="AU46:AV48" si="2">AU47</f>
        <v>114.8</v>
      </c>
      <c r="AV46" s="121">
        <f t="shared" si="2"/>
        <v>121.8</v>
      </c>
    </row>
    <row r="47" spans="1:48" ht="21.75" customHeight="1">
      <c r="A47" s="28"/>
      <c r="B47" s="202" t="s">
        <v>47</v>
      </c>
      <c r="C47" s="203"/>
      <c r="D47" s="203"/>
      <c r="E47" s="203"/>
      <c r="F47" s="203"/>
      <c r="G47" s="203"/>
      <c r="H47" s="203"/>
      <c r="I47" s="203"/>
      <c r="J47" s="203"/>
      <c r="K47" s="204"/>
      <c r="L47" s="93">
        <v>2</v>
      </c>
      <c r="M47" s="94">
        <v>3</v>
      </c>
      <c r="N47" s="132" t="s">
        <v>3</v>
      </c>
      <c r="O47" s="137" t="s">
        <v>3</v>
      </c>
      <c r="P47" s="208"/>
      <c r="Q47" s="208"/>
      <c r="R47" s="208"/>
      <c r="S47" s="208"/>
      <c r="T47" s="208"/>
      <c r="U47" s="209"/>
      <c r="V47" s="159">
        <f>V48</f>
        <v>107.4</v>
      </c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160">
        <v>152</v>
      </c>
      <c r="AU47" s="120">
        <f t="shared" si="2"/>
        <v>114.8</v>
      </c>
      <c r="AV47" s="121">
        <f t="shared" si="2"/>
        <v>121.8</v>
      </c>
    </row>
    <row r="48" spans="1:48" ht="21.75" customHeight="1">
      <c r="A48" s="28"/>
      <c r="B48" s="202" t="s">
        <v>95</v>
      </c>
      <c r="C48" s="203"/>
      <c r="D48" s="203"/>
      <c r="E48" s="203"/>
      <c r="F48" s="203"/>
      <c r="G48" s="203"/>
      <c r="H48" s="203"/>
      <c r="I48" s="203"/>
      <c r="J48" s="203"/>
      <c r="K48" s="204"/>
      <c r="L48" s="93">
        <v>2</v>
      </c>
      <c r="M48" s="94">
        <v>3</v>
      </c>
      <c r="N48" s="132" t="s">
        <v>46</v>
      </c>
      <c r="O48" s="137" t="s">
        <v>3</v>
      </c>
      <c r="P48" s="208"/>
      <c r="Q48" s="208"/>
      <c r="R48" s="208"/>
      <c r="S48" s="208"/>
      <c r="T48" s="208"/>
      <c r="U48" s="209"/>
      <c r="V48" s="159">
        <f>V49</f>
        <v>107.4</v>
      </c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160">
        <v>152</v>
      </c>
      <c r="AU48" s="120">
        <f t="shared" si="2"/>
        <v>114.8</v>
      </c>
      <c r="AV48" s="121">
        <f t="shared" si="2"/>
        <v>121.8</v>
      </c>
    </row>
    <row r="49" spans="1:48" ht="36.75" customHeight="1">
      <c r="A49" s="28"/>
      <c r="B49" s="202" t="s">
        <v>101</v>
      </c>
      <c r="C49" s="203"/>
      <c r="D49" s="203"/>
      <c r="E49" s="203"/>
      <c r="F49" s="203"/>
      <c r="G49" s="203"/>
      <c r="H49" s="203"/>
      <c r="I49" s="203"/>
      <c r="J49" s="203"/>
      <c r="K49" s="204"/>
      <c r="L49" s="93">
        <v>2</v>
      </c>
      <c r="M49" s="94">
        <v>3</v>
      </c>
      <c r="N49" s="132" t="s">
        <v>44</v>
      </c>
      <c r="O49" s="137" t="s">
        <v>3</v>
      </c>
      <c r="P49" s="208"/>
      <c r="Q49" s="208"/>
      <c r="R49" s="208"/>
      <c r="S49" s="208"/>
      <c r="T49" s="208"/>
      <c r="U49" s="209"/>
      <c r="V49" s="159">
        <f>V50+V52</f>
        <v>107.4</v>
      </c>
      <c r="W49" s="205"/>
      <c r="X49" s="205"/>
      <c r="Y49" s="205"/>
      <c r="Z49" s="205"/>
      <c r="AA49" s="205"/>
      <c r="AB49" s="205"/>
      <c r="AC49" s="205"/>
      <c r="AD49" s="205"/>
      <c r="AE49" s="205"/>
      <c r="AF49" s="205"/>
      <c r="AG49" s="205"/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160">
        <v>152</v>
      </c>
      <c r="AU49" s="120">
        <f>AU50+AU52</f>
        <v>114.8</v>
      </c>
      <c r="AV49" s="121">
        <f>AV50+AV52</f>
        <v>121.8</v>
      </c>
    </row>
    <row r="50" spans="1:48" ht="62.25" customHeight="1">
      <c r="A50" s="28"/>
      <c r="B50" s="202" t="s">
        <v>20</v>
      </c>
      <c r="C50" s="203"/>
      <c r="D50" s="203"/>
      <c r="E50" s="203"/>
      <c r="F50" s="203"/>
      <c r="G50" s="203"/>
      <c r="H50" s="203"/>
      <c r="I50" s="203"/>
      <c r="J50" s="203"/>
      <c r="K50" s="204"/>
      <c r="L50" s="93">
        <v>2</v>
      </c>
      <c r="M50" s="94">
        <v>3</v>
      </c>
      <c r="N50" s="132" t="s">
        <v>44</v>
      </c>
      <c r="O50" s="137" t="s">
        <v>19</v>
      </c>
      <c r="P50" s="208"/>
      <c r="Q50" s="208"/>
      <c r="R50" s="208"/>
      <c r="S50" s="208"/>
      <c r="T50" s="208"/>
      <c r="U50" s="209"/>
      <c r="V50" s="159">
        <f>V51</f>
        <v>106.4</v>
      </c>
      <c r="W50" s="205"/>
      <c r="X50" s="205"/>
      <c r="Y50" s="205"/>
      <c r="Z50" s="205"/>
      <c r="AA50" s="205"/>
      <c r="AB50" s="205"/>
      <c r="AC50" s="205"/>
      <c r="AD50" s="205"/>
      <c r="AE50" s="205"/>
      <c r="AF50" s="205"/>
      <c r="AG50" s="205"/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160">
        <v>152</v>
      </c>
      <c r="AU50" s="120">
        <f>AU51</f>
        <v>113.8</v>
      </c>
      <c r="AV50" s="121">
        <f>AV51</f>
        <v>120.8</v>
      </c>
    </row>
    <row r="51" spans="1:48" ht="24.75" customHeight="1">
      <c r="A51" s="28"/>
      <c r="B51" s="202" t="s">
        <v>45</v>
      </c>
      <c r="C51" s="203"/>
      <c r="D51" s="203"/>
      <c r="E51" s="203"/>
      <c r="F51" s="203"/>
      <c r="G51" s="203"/>
      <c r="H51" s="203"/>
      <c r="I51" s="203"/>
      <c r="J51" s="203"/>
      <c r="K51" s="204"/>
      <c r="L51" s="93">
        <v>2</v>
      </c>
      <c r="M51" s="94">
        <v>3</v>
      </c>
      <c r="N51" s="132" t="s">
        <v>44</v>
      </c>
      <c r="O51" s="137" t="s">
        <v>43</v>
      </c>
      <c r="P51" s="208"/>
      <c r="Q51" s="208"/>
      <c r="R51" s="208"/>
      <c r="S51" s="208"/>
      <c r="T51" s="208"/>
      <c r="U51" s="209"/>
      <c r="V51" s="159">
        <v>106.4</v>
      </c>
      <c r="W51" s="205"/>
      <c r="X51" s="205"/>
      <c r="Y51" s="205"/>
      <c r="Z51" s="205"/>
      <c r="AA51" s="205"/>
      <c r="AB51" s="205"/>
      <c r="AC51" s="205"/>
      <c r="AD51" s="205"/>
      <c r="AE51" s="205"/>
      <c r="AF51" s="205"/>
      <c r="AG51" s="205"/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160">
        <v>152</v>
      </c>
      <c r="AU51" s="120">
        <v>113.8</v>
      </c>
      <c r="AV51" s="121">
        <v>120.8</v>
      </c>
    </row>
    <row r="52" spans="1:48" ht="28.5" customHeight="1">
      <c r="A52" s="28"/>
      <c r="B52" s="86"/>
      <c r="C52" s="86"/>
      <c r="D52" s="86"/>
      <c r="E52" s="86"/>
      <c r="F52" s="86"/>
      <c r="G52" s="86"/>
      <c r="H52" s="86" t="s">
        <v>29</v>
      </c>
      <c r="I52" s="86"/>
      <c r="J52" s="86"/>
      <c r="K52" s="87"/>
      <c r="L52" s="93">
        <v>2</v>
      </c>
      <c r="M52" s="94">
        <v>3</v>
      </c>
      <c r="N52" s="95">
        <v>9900051180</v>
      </c>
      <c r="O52" s="96">
        <v>200</v>
      </c>
      <c r="P52" s="92"/>
      <c r="Q52" s="125"/>
      <c r="R52" s="125"/>
      <c r="S52" s="125"/>
      <c r="T52" s="125"/>
      <c r="U52" s="126"/>
      <c r="V52" s="159">
        <f>V53</f>
        <v>1</v>
      </c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0"/>
      <c r="AU52" s="120">
        <f>AU53</f>
        <v>1</v>
      </c>
      <c r="AV52" s="121">
        <f>AV53</f>
        <v>1</v>
      </c>
    </row>
    <row r="53" spans="1:48" ht="24" customHeight="1">
      <c r="A53" s="28"/>
      <c r="B53" s="86"/>
      <c r="C53" s="86"/>
      <c r="D53" s="86"/>
      <c r="E53" s="86"/>
      <c r="F53" s="86"/>
      <c r="G53" s="86"/>
      <c r="H53" s="88" t="s">
        <v>27</v>
      </c>
      <c r="I53" s="88"/>
      <c r="J53" s="88"/>
      <c r="K53" s="89"/>
      <c r="L53" s="91" t="s">
        <v>88</v>
      </c>
      <c r="M53" s="91" t="s">
        <v>89</v>
      </c>
      <c r="N53" s="95" t="s">
        <v>44</v>
      </c>
      <c r="O53" s="90" t="s">
        <v>26</v>
      </c>
      <c r="P53" s="138"/>
      <c r="Q53" s="125"/>
      <c r="R53" s="125"/>
      <c r="S53" s="125"/>
      <c r="T53" s="125"/>
      <c r="U53" s="126"/>
      <c r="V53" s="159">
        <v>1</v>
      </c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0"/>
      <c r="AU53" s="120">
        <v>1</v>
      </c>
      <c r="AV53" s="121">
        <v>1</v>
      </c>
    </row>
    <row r="54" spans="1:48" ht="24" customHeight="1">
      <c r="A54" s="28"/>
      <c r="B54" s="183"/>
      <c r="C54" s="187"/>
      <c r="D54" s="187"/>
      <c r="E54" s="187"/>
      <c r="F54" s="187"/>
      <c r="G54" s="187"/>
      <c r="H54" s="188" t="s">
        <v>105</v>
      </c>
      <c r="I54" s="188"/>
      <c r="J54" s="188"/>
      <c r="K54" s="188"/>
      <c r="L54" s="193" t="s">
        <v>89</v>
      </c>
      <c r="M54" s="189"/>
      <c r="N54" s="95"/>
      <c r="O54" s="190"/>
      <c r="P54" s="191"/>
      <c r="Q54" s="184"/>
      <c r="R54" s="184"/>
      <c r="S54" s="184"/>
      <c r="T54" s="184"/>
      <c r="U54" s="185"/>
      <c r="V54" s="159">
        <f>V55+V60</f>
        <v>2</v>
      </c>
      <c r="W54" s="186"/>
      <c r="X54" s="186"/>
      <c r="Y54" s="186"/>
      <c r="Z54" s="186"/>
      <c r="AA54" s="186"/>
      <c r="AB54" s="186"/>
      <c r="AC54" s="186"/>
      <c r="AD54" s="186"/>
      <c r="AE54" s="186"/>
      <c r="AF54" s="186"/>
      <c r="AG54" s="186"/>
      <c r="AH54" s="186"/>
      <c r="AI54" s="186"/>
      <c r="AJ54" s="186"/>
      <c r="AK54" s="186"/>
      <c r="AL54" s="186"/>
      <c r="AM54" s="186"/>
      <c r="AN54" s="186"/>
      <c r="AO54" s="186"/>
      <c r="AP54" s="186"/>
      <c r="AQ54" s="186"/>
      <c r="AR54" s="186"/>
      <c r="AS54" s="186"/>
      <c r="AT54" s="160"/>
      <c r="AU54" s="120">
        <f>AU55+AU60</f>
        <v>1</v>
      </c>
      <c r="AV54" s="121">
        <f>AV55+AV60</f>
        <v>1</v>
      </c>
    </row>
    <row r="55" spans="1:48" s="192" customFormat="1" ht="41.25" customHeight="1">
      <c r="A55" s="28"/>
      <c r="B55" s="183"/>
      <c r="C55" s="187"/>
      <c r="D55" s="187"/>
      <c r="E55" s="187"/>
      <c r="F55" s="187"/>
      <c r="G55" s="187"/>
      <c r="H55" s="188" t="s">
        <v>106</v>
      </c>
      <c r="I55" s="188"/>
      <c r="J55" s="188"/>
      <c r="K55" s="188"/>
      <c r="L55" s="193" t="s">
        <v>89</v>
      </c>
      <c r="M55" s="193" t="s">
        <v>113</v>
      </c>
      <c r="N55" s="95"/>
      <c r="O55" s="190"/>
      <c r="P55" s="191"/>
      <c r="Q55" s="184"/>
      <c r="R55" s="184"/>
      <c r="S55" s="184"/>
      <c r="T55" s="184"/>
      <c r="U55" s="185"/>
      <c r="V55" s="159">
        <f>V56</f>
        <v>0.5</v>
      </c>
      <c r="W55" s="186"/>
      <c r="X55" s="186"/>
      <c r="Y55" s="186"/>
      <c r="Z55" s="186"/>
      <c r="AA55" s="186"/>
      <c r="AB55" s="186"/>
      <c r="AC55" s="186"/>
      <c r="AD55" s="186"/>
      <c r="AE55" s="186"/>
      <c r="AF55" s="186"/>
      <c r="AG55" s="186"/>
      <c r="AH55" s="186"/>
      <c r="AI55" s="186"/>
      <c r="AJ55" s="186"/>
      <c r="AK55" s="186"/>
      <c r="AL55" s="186"/>
      <c r="AM55" s="186"/>
      <c r="AN55" s="186"/>
      <c r="AO55" s="186"/>
      <c r="AP55" s="186"/>
      <c r="AQ55" s="186"/>
      <c r="AR55" s="186"/>
      <c r="AS55" s="186"/>
      <c r="AT55" s="160"/>
      <c r="AU55" s="120">
        <v>0</v>
      </c>
      <c r="AV55" s="121">
        <v>0</v>
      </c>
    </row>
    <row r="56" spans="1:48" s="192" customFormat="1" ht="41.25" customHeight="1">
      <c r="A56" s="28"/>
      <c r="B56" s="183"/>
      <c r="C56" s="187"/>
      <c r="D56" s="187"/>
      <c r="E56" s="187"/>
      <c r="F56" s="187"/>
      <c r="G56" s="187"/>
      <c r="H56" s="188" t="s">
        <v>107</v>
      </c>
      <c r="I56" s="188"/>
      <c r="J56" s="188"/>
      <c r="K56" s="188"/>
      <c r="L56" s="193" t="s">
        <v>89</v>
      </c>
      <c r="M56" s="193" t="s">
        <v>113</v>
      </c>
      <c r="N56" s="95">
        <v>9900000000</v>
      </c>
      <c r="O56" s="190"/>
      <c r="P56" s="191"/>
      <c r="Q56" s="184"/>
      <c r="R56" s="184"/>
      <c r="S56" s="184"/>
      <c r="T56" s="184"/>
      <c r="U56" s="185"/>
      <c r="V56" s="159">
        <f>V57</f>
        <v>0.5</v>
      </c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60"/>
      <c r="AU56" s="120">
        <f t="shared" ref="AU56:AV58" si="3">AU57</f>
        <v>0</v>
      </c>
      <c r="AV56" s="121">
        <f t="shared" si="3"/>
        <v>0</v>
      </c>
    </row>
    <row r="57" spans="1:48" s="192" customFormat="1" ht="41.25" customHeight="1">
      <c r="A57" s="28"/>
      <c r="B57" s="183"/>
      <c r="C57" s="187"/>
      <c r="D57" s="187"/>
      <c r="E57" s="187"/>
      <c r="F57" s="187"/>
      <c r="G57" s="187"/>
      <c r="H57" s="188" t="s">
        <v>108</v>
      </c>
      <c r="I57" s="188"/>
      <c r="J57" s="188"/>
      <c r="K57" s="188"/>
      <c r="L57" s="193" t="s">
        <v>89</v>
      </c>
      <c r="M57" s="193" t="s">
        <v>113</v>
      </c>
      <c r="N57" s="95">
        <v>9900069060</v>
      </c>
      <c r="O57" s="190"/>
      <c r="P57" s="191"/>
      <c r="Q57" s="184"/>
      <c r="R57" s="184"/>
      <c r="S57" s="184"/>
      <c r="T57" s="184"/>
      <c r="U57" s="185"/>
      <c r="V57" s="159">
        <f>V58</f>
        <v>0.5</v>
      </c>
      <c r="W57" s="186"/>
      <c r="X57" s="186"/>
      <c r="Y57" s="186"/>
      <c r="Z57" s="186"/>
      <c r="AA57" s="186"/>
      <c r="AB57" s="186"/>
      <c r="AC57" s="186"/>
      <c r="AD57" s="186"/>
      <c r="AE57" s="186"/>
      <c r="AF57" s="186"/>
      <c r="AG57" s="186"/>
      <c r="AH57" s="186"/>
      <c r="AI57" s="186"/>
      <c r="AJ57" s="186"/>
      <c r="AK57" s="186"/>
      <c r="AL57" s="186"/>
      <c r="AM57" s="186"/>
      <c r="AN57" s="186"/>
      <c r="AO57" s="186"/>
      <c r="AP57" s="186"/>
      <c r="AQ57" s="186"/>
      <c r="AR57" s="186"/>
      <c r="AS57" s="186"/>
      <c r="AT57" s="160"/>
      <c r="AU57" s="120">
        <f t="shared" si="3"/>
        <v>0</v>
      </c>
      <c r="AV57" s="121">
        <f t="shared" si="3"/>
        <v>0</v>
      </c>
    </row>
    <row r="58" spans="1:48" s="192" customFormat="1" ht="41.25" customHeight="1">
      <c r="A58" s="28"/>
      <c r="B58" s="183"/>
      <c r="C58" s="187"/>
      <c r="D58" s="187"/>
      <c r="E58" s="187"/>
      <c r="F58" s="187"/>
      <c r="G58" s="187"/>
      <c r="H58" s="188" t="s">
        <v>29</v>
      </c>
      <c r="I58" s="188"/>
      <c r="J58" s="188"/>
      <c r="K58" s="188"/>
      <c r="L58" s="193" t="s">
        <v>89</v>
      </c>
      <c r="M58" s="193" t="s">
        <v>113</v>
      </c>
      <c r="N58" s="95">
        <v>9900069060</v>
      </c>
      <c r="O58" s="194" t="s">
        <v>28</v>
      </c>
      <c r="P58" s="191"/>
      <c r="Q58" s="184"/>
      <c r="R58" s="184"/>
      <c r="S58" s="184"/>
      <c r="T58" s="184"/>
      <c r="U58" s="185"/>
      <c r="V58" s="159">
        <f>V59</f>
        <v>0.5</v>
      </c>
      <c r="W58" s="186"/>
      <c r="X58" s="186"/>
      <c r="Y58" s="186"/>
      <c r="Z58" s="186"/>
      <c r="AA58" s="186"/>
      <c r="AB58" s="186"/>
      <c r="AC58" s="186"/>
      <c r="AD58" s="186"/>
      <c r="AE58" s="186"/>
      <c r="AF58" s="186"/>
      <c r="AG58" s="186"/>
      <c r="AH58" s="186"/>
      <c r="AI58" s="186"/>
      <c r="AJ58" s="186"/>
      <c r="AK58" s="186"/>
      <c r="AL58" s="186"/>
      <c r="AM58" s="186"/>
      <c r="AN58" s="186"/>
      <c r="AO58" s="186"/>
      <c r="AP58" s="186"/>
      <c r="AQ58" s="186"/>
      <c r="AR58" s="186"/>
      <c r="AS58" s="186"/>
      <c r="AT58" s="160"/>
      <c r="AU58" s="120">
        <f t="shared" si="3"/>
        <v>0</v>
      </c>
      <c r="AV58" s="121">
        <f t="shared" si="3"/>
        <v>0</v>
      </c>
    </row>
    <row r="59" spans="1:48" s="192" customFormat="1" ht="41.25" customHeight="1">
      <c r="A59" s="28"/>
      <c r="B59" s="183"/>
      <c r="C59" s="187"/>
      <c r="D59" s="187"/>
      <c r="E59" s="187"/>
      <c r="F59" s="187"/>
      <c r="G59" s="187"/>
      <c r="H59" s="188" t="s">
        <v>27</v>
      </c>
      <c r="I59" s="188"/>
      <c r="J59" s="188"/>
      <c r="K59" s="188"/>
      <c r="L59" s="193" t="s">
        <v>89</v>
      </c>
      <c r="M59" s="193" t="s">
        <v>113</v>
      </c>
      <c r="N59" s="95">
        <v>9900069060</v>
      </c>
      <c r="O59" s="194" t="s">
        <v>26</v>
      </c>
      <c r="P59" s="191"/>
      <c r="Q59" s="184"/>
      <c r="R59" s="184"/>
      <c r="S59" s="184"/>
      <c r="T59" s="184"/>
      <c r="U59" s="185"/>
      <c r="V59" s="159">
        <v>0.5</v>
      </c>
      <c r="W59" s="186"/>
      <c r="X59" s="186"/>
      <c r="Y59" s="186"/>
      <c r="Z59" s="186"/>
      <c r="AA59" s="186"/>
      <c r="AB59" s="186"/>
      <c r="AC59" s="186"/>
      <c r="AD59" s="186"/>
      <c r="AE59" s="186"/>
      <c r="AF59" s="186"/>
      <c r="AG59" s="186"/>
      <c r="AH59" s="186"/>
      <c r="AI59" s="186"/>
      <c r="AJ59" s="186"/>
      <c r="AK59" s="186"/>
      <c r="AL59" s="186"/>
      <c r="AM59" s="186"/>
      <c r="AN59" s="186"/>
      <c r="AO59" s="186"/>
      <c r="AP59" s="186"/>
      <c r="AQ59" s="186"/>
      <c r="AR59" s="186"/>
      <c r="AS59" s="186"/>
      <c r="AT59" s="160"/>
      <c r="AU59" s="120">
        <v>0</v>
      </c>
      <c r="AV59" s="121">
        <v>0</v>
      </c>
    </row>
    <row r="60" spans="1:48" s="192" customFormat="1" ht="41.25" customHeight="1">
      <c r="A60" s="28"/>
      <c r="B60" s="183"/>
      <c r="C60" s="187"/>
      <c r="D60" s="187"/>
      <c r="E60" s="187"/>
      <c r="F60" s="187"/>
      <c r="G60" s="187"/>
      <c r="H60" s="188" t="s">
        <v>109</v>
      </c>
      <c r="I60" s="188"/>
      <c r="J60" s="188"/>
      <c r="K60" s="188"/>
      <c r="L60" s="193" t="s">
        <v>89</v>
      </c>
      <c r="M60" s="193" t="s">
        <v>114</v>
      </c>
      <c r="N60" s="95"/>
      <c r="O60" s="194"/>
      <c r="P60" s="191"/>
      <c r="Q60" s="184"/>
      <c r="R60" s="184"/>
      <c r="S60" s="184"/>
      <c r="T60" s="184"/>
      <c r="U60" s="185"/>
      <c r="V60" s="159">
        <f>V62+V65+V68</f>
        <v>1.5</v>
      </c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186"/>
      <c r="AS60" s="186"/>
      <c r="AT60" s="160"/>
      <c r="AU60" s="120">
        <f>AU62+AU65+AU68</f>
        <v>1</v>
      </c>
      <c r="AV60" s="121">
        <f>AV62+AV65+AV68</f>
        <v>1</v>
      </c>
    </row>
    <row r="61" spans="1:48" s="192" customFormat="1" ht="41.25" customHeight="1">
      <c r="A61" s="28"/>
      <c r="B61" s="183"/>
      <c r="C61" s="187"/>
      <c r="D61" s="187"/>
      <c r="E61" s="187"/>
      <c r="F61" s="187"/>
      <c r="G61" s="187"/>
      <c r="H61" s="188" t="s">
        <v>107</v>
      </c>
      <c r="I61" s="188"/>
      <c r="J61" s="188"/>
      <c r="K61" s="188"/>
      <c r="L61" s="193" t="s">
        <v>89</v>
      </c>
      <c r="M61" s="193" t="s">
        <v>114</v>
      </c>
      <c r="N61" s="95">
        <v>9900000000</v>
      </c>
      <c r="O61" s="194"/>
      <c r="P61" s="191"/>
      <c r="Q61" s="184"/>
      <c r="R61" s="184"/>
      <c r="S61" s="184"/>
      <c r="T61" s="184"/>
      <c r="U61" s="185"/>
      <c r="V61" s="159">
        <f>V62</f>
        <v>0.5</v>
      </c>
      <c r="W61" s="186"/>
      <c r="X61" s="186"/>
      <c r="Y61" s="186"/>
      <c r="Z61" s="186"/>
      <c r="AA61" s="186"/>
      <c r="AB61" s="186"/>
      <c r="AC61" s="186"/>
      <c r="AD61" s="186"/>
      <c r="AE61" s="186"/>
      <c r="AF61" s="186"/>
      <c r="AG61" s="186"/>
      <c r="AH61" s="186"/>
      <c r="AI61" s="186"/>
      <c r="AJ61" s="186"/>
      <c r="AK61" s="186"/>
      <c r="AL61" s="186"/>
      <c r="AM61" s="186"/>
      <c r="AN61" s="186"/>
      <c r="AO61" s="186"/>
      <c r="AP61" s="186"/>
      <c r="AQ61" s="186"/>
      <c r="AR61" s="186"/>
      <c r="AS61" s="186"/>
      <c r="AT61" s="160"/>
      <c r="AU61" s="120">
        <f t="shared" ref="AU61:AV63" si="4">AU62</f>
        <v>0</v>
      </c>
      <c r="AV61" s="121">
        <f t="shared" si="4"/>
        <v>0</v>
      </c>
    </row>
    <row r="62" spans="1:48" s="192" customFormat="1" ht="41.25" customHeight="1">
      <c r="A62" s="28"/>
      <c r="B62" s="183"/>
      <c r="C62" s="187"/>
      <c r="D62" s="187"/>
      <c r="E62" s="187"/>
      <c r="F62" s="187"/>
      <c r="G62" s="187"/>
      <c r="H62" s="188" t="s">
        <v>110</v>
      </c>
      <c r="I62" s="188"/>
      <c r="J62" s="188"/>
      <c r="K62" s="188"/>
      <c r="L62" s="193" t="s">
        <v>89</v>
      </c>
      <c r="M62" s="193" t="s">
        <v>114</v>
      </c>
      <c r="N62" s="95">
        <v>9900000212</v>
      </c>
      <c r="O62" s="194"/>
      <c r="P62" s="191"/>
      <c r="Q62" s="184"/>
      <c r="R62" s="184"/>
      <c r="S62" s="184"/>
      <c r="T62" s="184"/>
      <c r="U62" s="185"/>
      <c r="V62" s="159">
        <f>V63</f>
        <v>0.5</v>
      </c>
      <c r="W62" s="186"/>
      <c r="X62" s="186"/>
      <c r="Y62" s="186"/>
      <c r="Z62" s="186"/>
      <c r="AA62" s="186"/>
      <c r="AB62" s="186"/>
      <c r="AC62" s="186"/>
      <c r="AD62" s="186"/>
      <c r="AE62" s="186"/>
      <c r="AF62" s="186"/>
      <c r="AG62" s="186"/>
      <c r="AH62" s="186"/>
      <c r="AI62" s="186"/>
      <c r="AJ62" s="186"/>
      <c r="AK62" s="186"/>
      <c r="AL62" s="186"/>
      <c r="AM62" s="186"/>
      <c r="AN62" s="186"/>
      <c r="AO62" s="186"/>
      <c r="AP62" s="186"/>
      <c r="AQ62" s="186"/>
      <c r="AR62" s="186"/>
      <c r="AS62" s="186"/>
      <c r="AT62" s="160"/>
      <c r="AU62" s="120">
        <f t="shared" si="4"/>
        <v>0</v>
      </c>
      <c r="AV62" s="121">
        <f t="shared" si="4"/>
        <v>0</v>
      </c>
    </row>
    <row r="63" spans="1:48" s="192" customFormat="1" ht="41.25" customHeight="1">
      <c r="A63" s="28"/>
      <c r="B63" s="183"/>
      <c r="C63" s="187"/>
      <c r="D63" s="187"/>
      <c r="E63" s="187"/>
      <c r="F63" s="187"/>
      <c r="G63" s="187"/>
      <c r="H63" s="188" t="s">
        <v>29</v>
      </c>
      <c r="I63" s="188"/>
      <c r="J63" s="188"/>
      <c r="K63" s="188"/>
      <c r="L63" s="193" t="s">
        <v>89</v>
      </c>
      <c r="M63" s="193" t="s">
        <v>114</v>
      </c>
      <c r="N63" s="95">
        <v>9900000212</v>
      </c>
      <c r="O63" s="194" t="s">
        <v>28</v>
      </c>
      <c r="P63" s="191"/>
      <c r="Q63" s="184"/>
      <c r="R63" s="184"/>
      <c r="S63" s="184"/>
      <c r="T63" s="184"/>
      <c r="U63" s="185"/>
      <c r="V63" s="159">
        <f>V64</f>
        <v>0.5</v>
      </c>
      <c r="W63" s="186"/>
      <c r="X63" s="186"/>
      <c r="Y63" s="186"/>
      <c r="Z63" s="186"/>
      <c r="AA63" s="186"/>
      <c r="AB63" s="186"/>
      <c r="AC63" s="186"/>
      <c r="AD63" s="186"/>
      <c r="AE63" s="186"/>
      <c r="AF63" s="186"/>
      <c r="AG63" s="186"/>
      <c r="AH63" s="186"/>
      <c r="AI63" s="186"/>
      <c r="AJ63" s="186"/>
      <c r="AK63" s="186"/>
      <c r="AL63" s="186"/>
      <c r="AM63" s="186"/>
      <c r="AN63" s="186"/>
      <c r="AO63" s="186"/>
      <c r="AP63" s="186"/>
      <c r="AQ63" s="186"/>
      <c r="AR63" s="186"/>
      <c r="AS63" s="186"/>
      <c r="AT63" s="160"/>
      <c r="AU63" s="120">
        <f t="shared" si="4"/>
        <v>0</v>
      </c>
      <c r="AV63" s="121">
        <f t="shared" si="4"/>
        <v>0</v>
      </c>
    </row>
    <row r="64" spans="1:48" s="192" customFormat="1" ht="41.25" customHeight="1">
      <c r="A64" s="28"/>
      <c r="B64" s="183"/>
      <c r="C64" s="187"/>
      <c r="D64" s="187"/>
      <c r="E64" s="187"/>
      <c r="F64" s="187"/>
      <c r="G64" s="187"/>
      <c r="H64" s="188" t="s">
        <v>27</v>
      </c>
      <c r="I64" s="188"/>
      <c r="J64" s="188"/>
      <c r="K64" s="188"/>
      <c r="L64" s="193" t="s">
        <v>89</v>
      </c>
      <c r="M64" s="193" t="s">
        <v>114</v>
      </c>
      <c r="N64" s="95">
        <v>9900000212</v>
      </c>
      <c r="O64" s="194" t="s">
        <v>26</v>
      </c>
      <c r="P64" s="191"/>
      <c r="Q64" s="184"/>
      <c r="R64" s="184"/>
      <c r="S64" s="184"/>
      <c r="T64" s="184"/>
      <c r="U64" s="185"/>
      <c r="V64" s="159">
        <v>0.5</v>
      </c>
      <c r="W64" s="186"/>
      <c r="X64" s="186"/>
      <c r="Y64" s="186"/>
      <c r="Z64" s="186"/>
      <c r="AA64" s="186"/>
      <c r="AB64" s="186"/>
      <c r="AC64" s="186"/>
      <c r="AD64" s="186"/>
      <c r="AE64" s="186"/>
      <c r="AF64" s="186"/>
      <c r="AG64" s="186"/>
      <c r="AH64" s="186"/>
      <c r="AI64" s="186"/>
      <c r="AJ64" s="186"/>
      <c r="AK64" s="186"/>
      <c r="AL64" s="186"/>
      <c r="AM64" s="186"/>
      <c r="AN64" s="186"/>
      <c r="AO64" s="186"/>
      <c r="AP64" s="186"/>
      <c r="AQ64" s="186"/>
      <c r="AR64" s="186"/>
      <c r="AS64" s="186"/>
      <c r="AT64" s="160"/>
      <c r="AU64" s="120">
        <v>0</v>
      </c>
      <c r="AV64" s="121">
        <v>0</v>
      </c>
    </row>
    <row r="65" spans="1:48" s="192" customFormat="1" ht="41.25" customHeight="1">
      <c r="A65" s="28"/>
      <c r="B65" s="183"/>
      <c r="C65" s="187"/>
      <c r="D65" s="187"/>
      <c r="E65" s="187"/>
      <c r="F65" s="187"/>
      <c r="G65" s="187"/>
      <c r="H65" s="188" t="s">
        <v>111</v>
      </c>
      <c r="I65" s="188"/>
      <c r="J65" s="188"/>
      <c r="K65" s="188"/>
      <c r="L65" s="193" t="s">
        <v>89</v>
      </c>
      <c r="M65" s="193" t="s">
        <v>114</v>
      </c>
      <c r="N65" s="95">
        <v>9900000214</v>
      </c>
      <c r="O65" s="194"/>
      <c r="P65" s="191"/>
      <c r="Q65" s="184"/>
      <c r="R65" s="184"/>
      <c r="S65" s="184"/>
      <c r="T65" s="184"/>
      <c r="U65" s="185"/>
      <c r="V65" s="159">
        <f>V66</f>
        <v>0.5</v>
      </c>
      <c r="W65" s="186"/>
      <c r="X65" s="186"/>
      <c r="Y65" s="186"/>
      <c r="Z65" s="186"/>
      <c r="AA65" s="186"/>
      <c r="AB65" s="186"/>
      <c r="AC65" s="186"/>
      <c r="AD65" s="186"/>
      <c r="AE65" s="186"/>
      <c r="AF65" s="186"/>
      <c r="AG65" s="186"/>
      <c r="AH65" s="186"/>
      <c r="AI65" s="186"/>
      <c r="AJ65" s="186"/>
      <c r="AK65" s="186"/>
      <c r="AL65" s="186"/>
      <c r="AM65" s="186"/>
      <c r="AN65" s="186"/>
      <c r="AO65" s="186"/>
      <c r="AP65" s="186"/>
      <c r="AQ65" s="186"/>
      <c r="AR65" s="186"/>
      <c r="AS65" s="186"/>
      <c r="AT65" s="160"/>
      <c r="AU65" s="120">
        <f>AU66</f>
        <v>0.5</v>
      </c>
      <c r="AV65" s="121">
        <f>AV66</f>
        <v>0.5</v>
      </c>
    </row>
    <row r="66" spans="1:48" s="192" customFormat="1" ht="41.25" customHeight="1">
      <c r="A66" s="28"/>
      <c r="B66" s="183"/>
      <c r="C66" s="187"/>
      <c r="D66" s="187"/>
      <c r="E66" s="187"/>
      <c r="F66" s="187"/>
      <c r="G66" s="187"/>
      <c r="H66" s="188" t="s">
        <v>29</v>
      </c>
      <c r="I66" s="188"/>
      <c r="J66" s="188"/>
      <c r="K66" s="188"/>
      <c r="L66" s="193" t="s">
        <v>89</v>
      </c>
      <c r="M66" s="193" t="s">
        <v>114</v>
      </c>
      <c r="N66" s="95">
        <v>9900000214</v>
      </c>
      <c r="O66" s="194" t="s">
        <v>28</v>
      </c>
      <c r="P66" s="191"/>
      <c r="Q66" s="184"/>
      <c r="R66" s="184"/>
      <c r="S66" s="184"/>
      <c r="T66" s="184"/>
      <c r="U66" s="185"/>
      <c r="V66" s="159">
        <f>V67</f>
        <v>0.5</v>
      </c>
      <c r="W66" s="186"/>
      <c r="X66" s="186"/>
      <c r="Y66" s="186"/>
      <c r="Z66" s="186"/>
      <c r="AA66" s="186"/>
      <c r="AB66" s="186"/>
      <c r="AC66" s="186"/>
      <c r="AD66" s="186"/>
      <c r="AE66" s="186"/>
      <c r="AF66" s="186"/>
      <c r="AG66" s="186"/>
      <c r="AH66" s="186"/>
      <c r="AI66" s="186"/>
      <c r="AJ66" s="186"/>
      <c r="AK66" s="186"/>
      <c r="AL66" s="186"/>
      <c r="AM66" s="186"/>
      <c r="AN66" s="186"/>
      <c r="AO66" s="186"/>
      <c r="AP66" s="186"/>
      <c r="AQ66" s="186"/>
      <c r="AR66" s="186"/>
      <c r="AS66" s="186"/>
      <c r="AT66" s="160"/>
      <c r="AU66" s="120">
        <f>AU67</f>
        <v>0.5</v>
      </c>
      <c r="AV66" s="121">
        <f>AV67</f>
        <v>0.5</v>
      </c>
    </row>
    <row r="67" spans="1:48" s="192" customFormat="1" ht="41.25" customHeight="1">
      <c r="A67" s="28"/>
      <c r="B67" s="183"/>
      <c r="C67" s="187"/>
      <c r="D67" s="187"/>
      <c r="E67" s="187"/>
      <c r="F67" s="187"/>
      <c r="G67" s="187"/>
      <c r="H67" s="188" t="s">
        <v>27</v>
      </c>
      <c r="I67" s="188"/>
      <c r="J67" s="188"/>
      <c r="K67" s="188"/>
      <c r="L67" s="193" t="s">
        <v>89</v>
      </c>
      <c r="M67" s="193" t="s">
        <v>114</v>
      </c>
      <c r="N67" s="95">
        <v>9900000214</v>
      </c>
      <c r="O67" s="194" t="s">
        <v>26</v>
      </c>
      <c r="P67" s="191"/>
      <c r="Q67" s="184"/>
      <c r="R67" s="184"/>
      <c r="S67" s="184"/>
      <c r="T67" s="184"/>
      <c r="U67" s="185"/>
      <c r="V67" s="159">
        <v>0.5</v>
      </c>
      <c r="W67" s="186"/>
      <c r="X67" s="186"/>
      <c r="Y67" s="186"/>
      <c r="Z67" s="186"/>
      <c r="AA67" s="186"/>
      <c r="AB67" s="186"/>
      <c r="AC67" s="186"/>
      <c r="AD67" s="186"/>
      <c r="AE67" s="186"/>
      <c r="AF67" s="186"/>
      <c r="AG67" s="186"/>
      <c r="AH67" s="186"/>
      <c r="AI67" s="186"/>
      <c r="AJ67" s="186"/>
      <c r="AK67" s="186"/>
      <c r="AL67" s="186"/>
      <c r="AM67" s="186"/>
      <c r="AN67" s="186"/>
      <c r="AO67" s="186"/>
      <c r="AP67" s="186"/>
      <c r="AQ67" s="186"/>
      <c r="AR67" s="186"/>
      <c r="AS67" s="186"/>
      <c r="AT67" s="160"/>
      <c r="AU67" s="120">
        <v>0.5</v>
      </c>
      <c r="AV67" s="121">
        <v>0.5</v>
      </c>
    </row>
    <row r="68" spans="1:48" s="192" customFormat="1" ht="41.25" customHeight="1">
      <c r="A68" s="28"/>
      <c r="B68" s="183"/>
      <c r="C68" s="187"/>
      <c r="D68" s="187"/>
      <c r="E68" s="187"/>
      <c r="F68" s="187"/>
      <c r="G68" s="187"/>
      <c r="H68" s="188" t="s">
        <v>112</v>
      </c>
      <c r="I68" s="188"/>
      <c r="J68" s="188"/>
      <c r="K68" s="188"/>
      <c r="L68" s="193" t="s">
        <v>89</v>
      </c>
      <c r="M68" s="193" t="s">
        <v>114</v>
      </c>
      <c r="N68" s="95">
        <v>9900000215</v>
      </c>
      <c r="O68" s="194"/>
      <c r="P68" s="191"/>
      <c r="Q68" s="184"/>
      <c r="R68" s="184"/>
      <c r="S68" s="184"/>
      <c r="T68" s="184"/>
      <c r="U68" s="185"/>
      <c r="V68" s="159">
        <f>V69</f>
        <v>0.5</v>
      </c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186"/>
      <c r="AS68" s="186"/>
      <c r="AT68" s="160"/>
      <c r="AU68" s="120">
        <f>AU69</f>
        <v>0.5</v>
      </c>
      <c r="AV68" s="121">
        <f>AV69</f>
        <v>0.5</v>
      </c>
    </row>
    <row r="69" spans="1:48" s="192" customFormat="1" ht="41.25" customHeight="1">
      <c r="A69" s="28"/>
      <c r="B69" s="183"/>
      <c r="C69" s="187"/>
      <c r="D69" s="187"/>
      <c r="E69" s="187"/>
      <c r="F69" s="187"/>
      <c r="G69" s="187"/>
      <c r="H69" s="188" t="s">
        <v>29</v>
      </c>
      <c r="I69" s="188"/>
      <c r="J69" s="188"/>
      <c r="K69" s="188"/>
      <c r="L69" s="193" t="s">
        <v>89</v>
      </c>
      <c r="M69" s="193" t="s">
        <v>114</v>
      </c>
      <c r="N69" s="95">
        <v>9900000215</v>
      </c>
      <c r="O69" s="194" t="s">
        <v>28</v>
      </c>
      <c r="P69" s="191"/>
      <c r="Q69" s="184"/>
      <c r="R69" s="184"/>
      <c r="S69" s="184"/>
      <c r="T69" s="184"/>
      <c r="U69" s="185"/>
      <c r="V69" s="159">
        <f>V70</f>
        <v>0.5</v>
      </c>
      <c r="W69" s="186"/>
      <c r="X69" s="186"/>
      <c r="Y69" s="186"/>
      <c r="Z69" s="186"/>
      <c r="AA69" s="186"/>
      <c r="AB69" s="186"/>
      <c r="AC69" s="186"/>
      <c r="AD69" s="186"/>
      <c r="AE69" s="186"/>
      <c r="AF69" s="186"/>
      <c r="AG69" s="186"/>
      <c r="AH69" s="186"/>
      <c r="AI69" s="186"/>
      <c r="AJ69" s="186"/>
      <c r="AK69" s="186"/>
      <c r="AL69" s="186"/>
      <c r="AM69" s="186"/>
      <c r="AN69" s="186"/>
      <c r="AO69" s="186"/>
      <c r="AP69" s="186"/>
      <c r="AQ69" s="186"/>
      <c r="AR69" s="186"/>
      <c r="AS69" s="186"/>
      <c r="AT69" s="160"/>
      <c r="AU69" s="120">
        <f>AU70</f>
        <v>0.5</v>
      </c>
      <c r="AV69" s="121">
        <f>AV70</f>
        <v>0.5</v>
      </c>
    </row>
    <row r="70" spans="1:48" ht="24" customHeight="1">
      <c r="A70" s="28"/>
      <c r="B70" s="183"/>
      <c r="C70" s="187"/>
      <c r="D70" s="187"/>
      <c r="E70" s="187"/>
      <c r="F70" s="187"/>
      <c r="G70" s="187"/>
      <c r="H70" s="188" t="s">
        <v>27</v>
      </c>
      <c r="I70" s="188"/>
      <c r="J70" s="188"/>
      <c r="K70" s="188"/>
      <c r="L70" s="193" t="s">
        <v>89</v>
      </c>
      <c r="M70" s="193" t="s">
        <v>114</v>
      </c>
      <c r="N70" s="95">
        <v>9900000215</v>
      </c>
      <c r="O70" s="194" t="s">
        <v>26</v>
      </c>
      <c r="P70" s="191"/>
      <c r="Q70" s="184"/>
      <c r="R70" s="184"/>
      <c r="S70" s="184"/>
      <c r="T70" s="184"/>
      <c r="U70" s="185"/>
      <c r="V70" s="159">
        <v>0.5</v>
      </c>
      <c r="W70" s="186"/>
      <c r="X70" s="186"/>
      <c r="Y70" s="186"/>
      <c r="Z70" s="186"/>
      <c r="AA70" s="186"/>
      <c r="AB70" s="186"/>
      <c r="AC70" s="186"/>
      <c r="AD70" s="186"/>
      <c r="AE70" s="186"/>
      <c r="AF70" s="186"/>
      <c r="AG70" s="186"/>
      <c r="AH70" s="186"/>
      <c r="AI70" s="186"/>
      <c r="AJ70" s="186"/>
      <c r="AK70" s="186"/>
      <c r="AL70" s="186"/>
      <c r="AM70" s="186"/>
      <c r="AN70" s="186"/>
      <c r="AO70" s="186"/>
      <c r="AP70" s="186"/>
      <c r="AQ70" s="186"/>
      <c r="AR70" s="186"/>
      <c r="AS70" s="186"/>
      <c r="AT70" s="160"/>
      <c r="AU70" s="120">
        <v>0.5</v>
      </c>
      <c r="AV70" s="121">
        <v>0.5</v>
      </c>
    </row>
    <row r="71" spans="1:48" ht="21.75" customHeight="1">
      <c r="A71" s="28"/>
      <c r="B71" s="202" t="s">
        <v>42</v>
      </c>
      <c r="C71" s="206"/>
      <c r="D71" s="206"/>
      <c r="E71" s="206"/>
      <c r="F71" s="206"/>
      <c r="G71" s="206"/>
      <c r="H71" s="206"/>
      <c r="I71" s="206"/>
      <c r="J71" s="206"/>
      <c r="K71" s="207"/>
      <c r="L71" s="93">
        <v>4</v>
      </c>
      <c r="M71" s="94">
        <v>0</v>
      </c>
      <c r="N71" s="132" t="s">
        <v>3</v>
      </c>
      <c r="O71" s="137" t="s">
        <v>3</v>
      </c>
      <c r="P71" s="208"/>
      <c r="Q71" s="208"/>
      <c r="R71" s="208"/>
      <c r="S71" s="208"/>
      <c r="T71" s="208"/>
      <c r="U71" s="209"/>
      <c r="V71" s="159">
        <f>V72+V77</f>
        <v>599.9</v>
      </c>
      <c r="W71" s="205"/>
      <c r="X71" s="205"/>
      <c r="Y71" s="205"/>
      <c r="Z71" s="205"/>
      <c r="AA71" s="205"/>
      <c r="AB71" s="205"/>
      <c r="AC71" s="205"/>
      <c r="AD71" s="205"/>
      <c r="AE71" s="205"/>
      <c r="AF71" s="205"/>
      <c r="AG71" s="205"/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160">
        <v>152</v>
      </c>
      <c r="AU71" s="120">
        <f>AU72+AU77</f>
        <v>626.29999999999995</v>
      </c>
      <c r="AV71" s="121">
        <f>AV72+AV77</f>
        <v>660.35</v>
      </c>
    </row>
    <row r="72" spans="1:48" ht="20.25" customHeight="1">
      <c r="A72" s="28"/>
      <c r="B72" s="202" t="s">
        <v>41</v>
      </c>
      <c r="C72" s="206"/>
      <c r="D72" s="206"/>
      <c r="E72" s="206"/>
      <c r="F72" s="206"/>
      <c r="G72" s="206"/>
      <c r="H72" s="206"/>
      <c r="I72" s="206"/>
      <c r="J72" s="206"/>
      <c r="K72" s="207"/>
      <c r="L72" s="93">
        <v>4</v>
      </c>
      <c r="M72" s="94">
        <v>8</v>
      </c>
      <c r="N72" s="132" t="s">
        <v>3</v>
      </c>
      <c r="O72" s="137" t="s">
        <v>3</v>
      </c>
      <c r="P72" s="208"/>
      <c r="Q72" s="208"/>
      <c r="R72" s="208"/>
      <c r="S72" s="208"/>
      <c r="T72" s="208"/>
      <c r="U72" s="209"/>
      <c r="V72" s="159">
        <f>V73</f>
        <v>2</v>
      </c>
      <c r="W72" s="205"/>
      <c r="X72" s="205"/>
      <c r="Y72" s="205"/>
      <c r="Z72" s="205"/>
      <c r="AA72" s="205"/>
      <c r="AB72" s="205"/>
      <c r="AC72" s="205"/>
      <c r="AD72" s="205"/>
      <c r="AE72" s="205"/>
      <c r="AF72" s="205"/>
      <c r="AG72" s="205"/>
      <c r="AH72" s="205"/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160">
        <v>152</v>
      </c>
      <c r="AU72" s="120">
        <v>0</v>
      </c>
      <c r="AV72" s="121">
        <v>0</v>
      </c>
    </row>
    <row r="73" spans="1:48" ht="21.75" customHeight="1">
      <c r="A73" s="28"/>
      <c r="B73" s="202" t="s">
        <v>95</v>
      </c>
      <c r="C73" s="206"/>
      <c r="D73" s="206"/>
      <c r="E73" s="206"/>
      <c r="F73" s="206"/>
      <c r="G73" s="206"/>
      <c r="H73" s="206"/>
      <c r="I73" s="206"/>
      <c r="J73" s="206"/>
      <c r="K73" s="207"/>
      <c r="L73" s="93">
        <v>4</v>
      </c>
      <c r="M73" s="94">
        <v>8</v>
      </c>
      <c r="N73" s="132">
        <v>9900000000</v>
      </c>
      <c r="O73" s="137" t="s">
        <v>3</v>
      </c>
      <c r="P73" s="208"/>
      <c r="Q73" s="208"/>
      <c r="R73" s="208"/>
      <c r="S73" s="208"/>
      <c r="T73" s="208"/>
      <c r="U73" s="209"/>
      <c r="V73" s="159">
        <f>V74</f>
        <v>2</v>
      </c>
      <c r="W73" s="205"/>
      <c r="X73" s="205"/>
      <c r="Y73" s="205"/>
      <c r="Z73" s="205"/>
      <c r="AA73" s="205"/>
      <c r="AB73" s="205"/>
      <c r="AC73" s="205"/>
      <c r="AD73" s="205"/>
      <c r="AE73" s="205"/>
      <c r="AF73" s="205"/>
      <c r="AG73" s="205"/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160">
        <v>152</v>
      </c>
      <c r="AU73" s="120">
        <v>0</v>
      </c>
      <c r="AV73" s="121">
        <v>0</v>
      </c>
    </row>
    <row r="74" spans="1:48" ht="29.25" customHeight="1">
      <c r="A74" s="28"/>
      <c r="B74" s="202" t="s">
        <v>102</v>
      </c>
      <c r="C74" s="206"/>
      <c r="D74" s="206"/>
      <c r="E74" s="206"/>
      <c r="F74" s="206"/>
      <c r="G74" s="206"/>
      <c r="H74" s="206"/>
      <c r="I74" s="206"/>
      <c r="J74" s="206"/>
      <c r="K74" s="207"/>
      <c r="L74" s="93">
        <v>4</v>
      </c>
      <c r="M74" s="94">
        <v>8</v>
      </c>
      <c r="N74" s="132">
        <v>9900048010</v>
      </c>
      <c r="O74" s="137" t="s">
        <v>3</v>
      </c>
      <c r="P74" s="208"/>
      <c r="Q74" s="208"/>
      <c r="R74" s="208"/>
      <c r="S74" s="208"/>
      <c r="T74" s="208"/>
      <c r="U74" s="209"/>
      <c r="V74" s="159">
        <f>V75</f>
        <v>2</v>
      </c>
      <c r="W74" s="205"/>
      <c r="X74" s="205"/>
      <c r="Y74" s="205"/>
      <c r="Z74" s="205"/>
      <c r="AA74" s="205"/>
      <c r="AB74" s="205"/>
      <c r="AC74" s="205"/>
      <c r="AD74" s="205"/>
      <c r="AE74" s="205"/>
      <c r="AF74" s="205"/>
      <c r="AG74" s="205"/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160">
        <v>152</v>
      </c>
      <c r="AU74" s="120">
        <v>0</v>
      </c>
      <c r="AV74" s="121">
        <v>0</v>
      </c>
    </row>
    <row r="75" spans="1:48" ht="22.5" customHeight="1">
      <c r="A75" s="28"/>
      <c r="B75" s="202" t="s">
        <v>25</v>
      </c>
      <c r="C75" s="206"/>
      <c r="D75" s="206"/>
      <c r="E75" s="206"/>
      <c r="F75" s="206"/>
      <c r="G75" s="206"/>
      <c r="H75" s="206"/>
      <c r="I75" s="206"/>
      <c r="J75" s="206"/>
      <c r="K75" s="207"/>
      <c r="L75" s="93">
        <v>4</v>
      </c>
      <c r="M75" s="94">
        <v>8</v>
      </c>
      <c r="N75" s="132">
        <v>9900048010</v>
      </c>
      <c r="O75" s="137" t="s">
        <v>24</v>
      </c>
      <c r="P75" s="208"/>
      <c r="Q75" s="208"/>
      <c r="R75" s="208"/>
      <c r="S75" s="208"/>
      <c r="T75" s="208"/>
      <c r="U75" s="209"/>
      <c r="V75" s="159">
        <f>V76</f>
        <v>2</v>
      </c>
      <c r="W75" s="205"/>
      <c r="X75" s="205"/>
      <c r="Y75" s="205"/>
      <c r="Z75" s="205"/>
      <c r="AA75" s="205"/>
      <c r="AB75" s="205"/>
      <c r="AC75" s="205"/>
      <c r="AD75" s="205"/>
      <c r="AE75" s="205"/>
      <c r="AF75" s="205"/>
      <c r="AG75" s="205"/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160">
        <v>152</v>
      </c>
      <c r="AU75" s="120">
        <v>0</v>
      </c>
      <c r="AV75" s="121">
        <v>0</v>
      </c>
    </row>
    <row r="76" spans="1:48" ht="46.5" customHeight="1">
      <c r="A76" s="28"/>
      <c r="B76" s="202" t="s">
        <v>40</v>
      </c>
      <c r="C76" s="206"/>
      <c r="D76" s="206"/>
      <c r="E76" s="206"/>
      <c r="F76" s="206"/>
      <c r="G76" s="206"/>
      <c r="H76" s="206"/>
      <c r="I76" s="206"/>
      <c r="J76" s="206"/>
      <c r="K76" s="207"/>
      <c r="L76" s="93">
        <v>4</v>
      </c>
      <c r="M76" s="94">
        <v>8</v>
      </c>
      <c r="N76" s="132">
        <v>9900048010</v>
      </c>
      <c r="O76" s="137" t="s">
        <v>39</v>
      </c>
      <c r="P76" s="208"/>
      <c r="Q76" s="208"/>
      <c r="R76" s="208"/>
      <c r="S76" s="208"/>
      <c r="T76" s="208"/>
      <c r="U76" s="209"/>
      <c r="V76" s="159">
        <v>2</v>
      </c>
      <c r="W76" s="205"/>
      <c r="X76" s="205"/>
      <c r="Y76" s="205"/>
      <c r="Z76" s="205"/>
      <c r="AA76" s="205"/>
      <c r="AB76" s="205"/>
      <c r="AC76" s="205"/>
      <c r="AD76" s="205"/>
      <c r="AE76" s="205"/>
      <c r="AF76" s="205"/>
      <c r="AG76" s="205"/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160">
        <v>152</v>
      </c>
      <c r="AU76" s="120">
        <v>0</v>
      </c>
      <c r="AV76" s="121">
        <v>0</v>
      </c>
    </row>
    <row r="77" spans="1:48" ht="21.75" customHeight="1">
      <c r="A77" s="28"/>
      <c r="B77" s="202" t="s">
        <v>38</v>
      </c>
      <c r="C77" s="206"/>
      <c r="D77" s="206"/>
      <c r="E77" s="206"/>
      <c r="F77" s="206"/>
      <c r="G77" s="206"/>
      <c r="H77" s="206"/>
      <c r="I77" s="206"/>
      <c r="J77" s="206"/>
      <c r="K77" s="207"/>
      <c r="L77" s="93">
        <v>4</v>
      </c>
      <c r="M77" s="94">
        <v>9</v>
      </c>
      <c r="N77" s="132" t="s">
        <v>3</v>
      </c>
      <c r="O77" s="137" t="s">
        <v>3</v>
      </c>
      <c r="P77" s="208"/>
      <c r="Q77" s="208"/>
      <c r="R77" s="208"/>
      <c r="S77" s="208"/>
      <c r="T77" s="208"/>
      <c r="U77" s="209"/>
      <c r="V77" s="159">
        <f>V78</f>
        <v>597.9</v>
      </c>
      <c r="W77" s="205"/>
      <c r="X77" s="205"/>
      <c r="Y77" s="205"/>
      <c r="Z77" s="205"/>
      <c r="AA77" s="205"/>
      <c r="AB77" s="205"/>
      <c r="AC77" s="205"/>
      <c r="AD77" s="205"/>
      <c r="AE77" s="205"/>
      <c r="AF77" s="205"/>
      <c r="AG77" s="205"/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160">
        <v>152</v>
      </c>
      <c r="AU77" s="120">
        <f t="shared" ref="AU77:AV80" si="5">AU78</f>
        <v>626.29999999999995</v>
      </c>
      <c r="AV77" s="121">
        <f t="shared" si="5"/>
        <v>660.35</v>
      </c>
    </row>
    <row r="78" spans="1:48" ht="33" customHeight="1">
      <c r="A78" s="28"/>
      <c r="B78" s="202" t="s">
        <v>95</v>
      </c>
      <c r="C78" s="206"/>
      <c r="D78" s="206"/>
      <c r="E78" s="206"/>
      <c r="F78" s="206"/>
      <c r="G78" s="206"/>
      <c r="H78" s="206"/>
      <c r="I78" s="206"/>
      <c r="J78" s="206"/>
      <c r="K78" s="207"/>
      <c r="L78" s="93">
        <v>4</v>
      </c>
      <c r="M78" s="94">
        <v>9</v>
      </c>
      <c r="N78" s="132">
        <v>9900000000</v>
      </c>
      <c r="O78" s="137" t="s">
        <v>3</v>
      </c>
      <c r="P78" s="208"/>
      <c r="Q78" s="208"/>
      <c r="R78" s="208"/>
      <c r="S78" s="208"/>
      <c r="T78" s="208"/>
      <c r="U78" s="209"/>
      <c r="V78" s="159">
        <f>V79</f>
        <v>597.9</v>
      </c>
      <c r="W78" s="205"/>
      <c r="X78" s="205"/>
      <c r="Y78" s="205"/>
      <c r="Z78" s="205"/>
      <c r="AA78" s="205"/>
      <c r="AB78" s="205"/>
      <c r="AC78" s="205"/>
      <c r="AD78" s="205"/>
      <c r="AE78" s="205"/>
      <c r="AF78" s="205"/>
      <c r="AG78" s="205"/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160">
        <v>152</v>
      </c>
      <c r="AU78" s="120">
        <f t="shared" si="5"/>
        <v>626.29999999999995</v>
      </c>
      <c r="AV78" s="121">
        <f t="shared" si="5"/>
        <v>660.35</v>
      </c>
    </row>
    <row r="79" spans="1:48" ht="38.25" customHeight="1">
      <c r="A79" s="28"/>
      <c r="B79" s="210" t="s">
        <v>94</v>
      </c>
      <c r="C79" s="211"/>
      <c r="D79" s="211"/>
      <c r="E79" s="211"/>
      <c r="F79" s="211"/>
      <c r="G79" s="211"/>
      <c r="H79" s="211"/>
      <c r="I79" s="211"/>
      <c r="J79" s="211"/>
      <c r="K79" s="212"/>
      <c r="L79" s="93">
        <v>4</v>
      </c>
      <c r="M79" s="94">
        <v>9</v>
      </c>
      <c r="N79" s="132">
        <v>9900049020</v>
      </c>
      <c r="O79" s="137" t="s">
        <v>3</v>
      </c>
      <c r="P79" s="208"/>
      <c r="Q79" s="208"/>
      <c r="R79" s="208"/>
      <c r="S79" s="208"/>
      <c r="T79" s="208"/>
      <c r="U79" s="209"/>
      <c r="V79" s="159">
        <f>V80</f>
        <v>597.9</v>
      </c>
      <c r="W79" s="205"/>
      <c r="X79" s="205"/>
      <c r="Y79" s="205"/>
      <c r="Z79" s="205"/>
      <c r="AA79" s="205"/>
      <c r="AB79" s="205"/>
      <c r="AC79" s="205"/>
      <c r="AD79" s="205"/>
      <c r="AE79" s="205"/>
      <c r="AF79" s="205"/>
      <c r="AG79" s="205"/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160">
        <v>152</v>
      </c>
      <c r="AU79" s="120">
        <f t="shared" si="5"/>
        <v>626.29999999999995</v>
      </c>
      <c r="AV79" s="121">
        <f t="shared" si="5"/>
        <v>660.35</v>
      </c>
    </row>
    <row r="80" spans="1:48" ht="24.75" customHeight="1">
      <c r="A80" s="28"/>
      <c r="B80" s="202" t="s">
        <v>29</v>
      </c>
      <c r="C80" s="206"/>
      <c r="D80" s="206"/>
      <c r="E80" s="206"/>
      <c r="F80" s="206"/>
      <c r="G80" s="206"/>
      <c r="H80" s="206"/>
      <c r="I80" s="206"/>
      <c r="J80" s="206"/>
      <c r="K80" s="207"/>
      <c r="L80" s="93">
        <v>4</v>
      </c>
      <c r="M80" s="94">
        <v>9</v>
      </c>
      <c r="N80" s="132">
        <v>9900049020</v>
      </c>
      <c r="O80" s="137" t="s">
        <v>28</v>
      </c>
      <c r="P80" s="208"/>
      <c r="Q80" s="208"/>
      <c r="R80" s="208"/>
      <c r="S80" s="208"/>
      <c r="T80" s="208"/>
      <c r="U80" s="209"/>
      <c r="V80" s="159">
        <f>V81</f>
        <v>597.9</v>
      </c>
      <c r="W80" s="205"/>
      <c r="X80" s="205"/>
      <c r="Y80" s="205"/>
      <c r="Z80" s="205"/>
      <c r="AA80" s="205"/>
      <c r="AB80" s="205"/>
      <c r="AC80" s="205"/>
      <c r="AD80" s="205"/>
      <c r="AE80" s="205"/>
      <c r="AF80" s="205"/>
      <c r="AG80" s="205"/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160">
        <v>152</v>
      </c>
      <c r="AU80" s="120">
        <f t="shared" si="5"/>
        <v>626.29999999999995</v>
      </c>
      <c r="AV80" s="121">
        <f t="shared" si="5"/>
        <v>660.35</v>
      </c>
    </row>
    <row r="81" spans="1:48" ht="24.75" customHeight="1">
      <c r="A81" s="28"/>
      <c r="B81" s="202" t="s">
        <v>27</v>
      </c>
      <c r="C81" s="206"/>
      <c r="D81" s="206"/>
      <c r="E81" s="206"/>
      <c r="F81" s="206"/>
      <c r="G81" s="206"/>
      <c r="H81" s="206"/>
      <c r="I81" s="206"/>
      <c r="J81" s="206"/>
      <c r="K81" s="207"/>
      <c r="L81" s="93">
        <v>4</v>
      </c>
      <c r="M81" s="94">
        <v>9</v>
      </c>
      <c r="N81" s="132">
        <v>9900049020</v>
      </c>
      <c r="O81" s="137" t="s">
        <v>26</v>
      </c>
      <c r="P81" s="208"/>
      <c r="Q81" s="208"/>
      <c r="R81" s="208"/>
      <c r="S81" s="208"/>
      <c r="T81" s="208"/>
      <c r="U81" s="209"/>
      <c r="V81" s="159">
        <v>597.9</v>
      </c>
      <c r="W81" s="205"/>
      <c r="X81" s="205"/>
      <c r="Y81" s="205"/>
      <c r="Z81" s="205"/>
      <c r="AA81" s="205"/>
      <c r="AB81" s="205"/>
      <c r="AC81" s="205"/>
      <c r="AD81" s="205"/>
      <c r="AE81" s="205"/>
      <c r="AF81" s="205"/>
      <c r="AG81" s="205"/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160">
        <v>152</v>
      </c>
      <c r="AU81" s="120">
        <v>626.29999999999995</v>
      </c>
      <c r="AV81" s="121">
        <v>660.35</v>
      </c>
    </row>
    <row r="82" spans="1:48" ht="24" customHeight="1">
      <c r="A82" s="28"/>
      <c r="B82" s="202" t="s">
        <v>37</v>
      </c>
      <c r="C82" s="203"/>
      <c r="D82" s="203"/>
      <c r="E82" s="203"/>
      <c r="F82" s="203"/>
      <c r="G82" s="203"/>
      <c r="H82" s="203"/>
      <c r="I82" s="203"/>
      <c r="J82" s="203"/>
      <c r="K82" s="204"/>
      <c r="L82" s="93">
        <v>5</v>
      </c>
      <c r="M82" s="94">
        <v>0</v>
      </c>
      <c r="N82" s="132" t="s">
        <v>3</v>
      </c>
      <c r="O82" s="137" t="s">
        <v>3</v>
      </c>
      <c r="P82" s="208"/>
      <c r="Q82" s="208"/>
      <c r="R82" s="208"/>
      <c r="S82" s="208"/>
      <c r="T82" s="208"/>
      <c r="U82" s="209"/>
      <c r="V82" s="159">
        <f>V83+V88</f>
        <v>775.6</v>
      </c>
      <c r="W82" s="205"/>
      <c r="X82" s="205"/>
      <c r="Y82" s="205"/>
      <c r="Z82" s="205"/>
      <c r="AA82" s="205"/>
      <c r="AB82" s="205"/>
      <c r="AC82" s="205"/>
      <c r="AD82" s="205"/>
      <c r="AE82" s="205"/>
      <c r="AF82" s="205"/>
      <c r="AG82" s="205"/>
      <c r="AH82" s="205"/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160">
        <v>152</v>
      </c>
      <c r="AU82" s="120">
        <f t="shared" ref="AU82:AV86" si="6">AU83</f>
        <v>135</v>
      </c>
      <c r="AV82" s="121">
        <f t="shared" si="6"/>
        <v>135</v>
      </c>
    </row>
    <row r="83" spans="1:48" ht="19.5" customHeight="1">
      <c r="A83" s="28"/>
      <c r="B83" s="202" t="s">
        <v>36</v>
      </c>
      <c r="C83" s="203"/>
      <c r="D83" s="203"/>
      <c r="E83" s="203"/>
      <c r="F83" s="203"/>
      <c r="G83" s="203"/>
      <c r="H83" s="203"/>
      <c r="I83" s="203"/>
      <c r="J83" s="203"/>
      <c r="K83" s="204"/>
      <c r="L83" s="93">
        <v>5</v>
      </c>
      <c r="M83" s="94">
        <v>2</v>
      </c>
      <c r="N83" s="132" t="s">
        <v>3</v>
      </c>
      <c r="O83" s="137" t="s">
        <v>3</v>
      </c>
      <c r="P83" s="208"/>
      <c r="Q83" s="208"/>
      <c r="R83" s="208"/>
      <c r="S83" s="208"/>
      <c r="T83" s="208"/>
      <c r="U83" s="209"/>
      <c r="V83" s="159">
        <f>V84</f>
        <v>496</v>
      </c>
      <c r="W83" s="205"/>
      <c r="X83" s="205"/>
      <c r="Y83" s="205"/>
      <c r="Z83" s="205"/>
      <c r="AA83" s="205"/>
      <c r="AB83" s="205"/>
      <c r="AC83" s="205"/>
      <c r="AD83" s="205"/>
      <c r="AE83" s="205"/>
      <c r="AF83" s="205"/>
      <c r="AG83" s="205"/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160">
        <v>152</v>
      </c>
      <c r="AU83" s="120">
        <f t="shared" si="6"/>
        <v>135</v>
      </c>
      <c r="AV83" s="121">
        <f t="shared" si="6"/>
        <v>135</v>
      </c>
    </row>
    <row r="84" spans="1:48" ht="24" customHeight="1">
      <c r="A84" s="28"/>
      <c r="B84" s="202" t="s">
        <v>95</v>
      </c>
      <c r="C84" s="203"/>
      <c r="D84" s="203"/>
      <c r="E84" s="203"/>
      <c r="F84" s="203"/>
      <c r="G84" s="203"/>
      <c r="H84" s="203"/>
      <c r="I84" s="203"/>
      <c r="J84" s="203"/>
      <c r="K84" s="204"/>
      <c r="L84" s="93">
        <v>5</v>
      </c>
      <c r="M84" s="94">
        <v>2</v>
      </c>
      <c r="N84" s="132">
        <v>9900000000</v>
      </c>
      <c r="O84" s="137" t="s">
        <v>3</v>
      </c>
      <c r="P84" s="208"/>
      <c r="Q84" s="208"/>
      <c r="R84" s="208"/>
      <c r="S84" s="208"/>
      <c r="T84" s="208"/>
      <c r="U84" s="209"/>
      <c r="V84" s="159">
        <f>V85</f>
        <v>496</v>
      </c>
      <c r="W84" s="205"/>
      <c r="X84" s="205"/>
      <c r="Y84" s="205"/>
      <c r="Z84" s="205"/>
      <c r="AA84" s="205"/>
      <c r="AB84" s="205"/>
      <c r="AC84" s="205"/>
      <c r="AD84" s="205"/>
      <c r="AE84" s="205"/>
      <c r="AF84" s="205"/>
      <c r="AG84" s="205"/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160">
        <v>152</v>
      </c>
      <c r="AU84" s="120">
        <f t="shared" si="6"/>
        <v>135</v>
      </c>
      <c r="AV84" s="121">
        <f t="shared" si="6"/>
        <v>135</v>
      </c>
    </row>
    <row r="85" spans="1:48" ht="21" customHeight="1">
      <c r="A85" s="28"/>
      <c r="B85" s="202" t="s">
        <v>35</v>
      </c>
      <c r="C85" s="203"/>
      <c r="D85" s="203"/>
      <c r="E85" s="203"/>
      <c r="F85" s="203"/>
      <c r="G85" s="203"/>
      <c r="H85" s="203"/>
      <c r="I85" s="203"/>
      <c r="J85" s="203"/>
      <c r="K85" s="204"/>
      <c r="L85" s="93">
        <v>5</v>
      </c>
      <c r="M85" s="94">
        <v>2</v>
      </c>
      <c r="N85" s="132">
        <v>9900005140</v>
      </c>
      <c r="O85" s="137" t="s">
        <v>3</v>
      </c>
      <c r="P85" s="208"/>
      <c r="Q85" s="208"/>
      <c r="R85" s="208"/>
      <c r="S85" s="208"/>
      <c r="T85" s="208"/>
      <c r="U85" s="209"/>
      <c r="V85" s="159">
        <f>V86</f>
        <v>496</v>
      </c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160">
        <v>152</v>
      </c>
      <c r="AU85" s="120">
        <f t="shared" si="6"/>
        <v>135</v>
      </c>
      <c r="AV85" s="121">
        <f t="shared" si="6"/>
        <v>135</v>
      </c>
    </row>
    <row r="86" spans="1:48" ht="25.5" customHeight="1">
      <c r="A86" s="28"/>
      <c r="B86" s="202" t="s">
        <v>29</v>
      </c>
      <c r="C86" s="203"/>
      <c r="D86" s="203"/>
      <c r="E86" s="203"/>
      <c r="F86" s="203"/>
      <c r="G86" s="203"/>
      <c r="H86" s="203"/>
      <c r="I86" s="203"/>
      <c r="J86" s="203"/>
      <c r="K86" s="204"/>
      <c r="L86" s="93">
        <v>5</v>
      </c>
      <c r="M86" s="94">
        <v>2</v>
      </c>
      <c r="N86" s="132">
        <v>9900005140</v>
      </c>
      <c r="O86" s="137" t="s">
        <v>28</v>
      </c>
      <c r="P86" s="208"/>
      <c r="Q86" s="208"/>
      <c r="R86" s="208"/>
      <c r="S86" s="208"/>
      <c r="T86" s="208"/>
      <c r="U86" s="209"/>
      <c r="V86" s="159">
        <f>V87</f>
        <v>496</v>
      </c>
      <c r="W86" s="205"/>
      <c r="X86" s="205"/>
      <c r="Y86" s="205"/>
      <c r="Z86" s="205"/>
      <c r="AA86" s="205"/>
      <c r="AB86" s="205"/>
      <c r="AC86" s="205"/>
      <c r="AD86" s="205"/>
      <c r="AE86" s="205"/>
      <c r="AF86" s="205"/>
      <c r="AG86" s="205"/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160">
        <v>152</v>
      </c>
      <c r="AU86" s="120">
        <f t="shared" si="6"/>
        <v>135</v>
      </c>
      <c r="AV86" s="121">
        <f t="shared" si="6"/>
        <v>135</v>
      </c>
    </row>
    <row r="87" spans="1:48" ht="26.25" customHeight="1">
      <c r="A87" s="28"/>
      <c r="B87" s="202" t="s">
        <v>27</v>
      </c>
      <c r="C87" s="203"/>
      <c r="D87" s="203"/>
      <c r="E87" s="203"/>
      <c r="F87" s="203"/>
      <c r="G87" s="203"/>
      <c r="H87" s="203"/>
      <c r="I87" s="203"/>
      <c r="J87" s="203"/>
      <c r="K87" s="204"/>
      <c r="L87" s="93">
        <v>5</v>
      </c>
      <c r="M87" s="94">
        <v>2</v>
      </c>
      <c r="N87" s="132">
        <v>9900005140</v>
      </c>
      <c r="O87" s="137" t="s">
        <v>26</v>
      </c>
      <c r="P87" s="208"/>
      <c r="Q87" s="208"/>
      <c r="R87" s="208"/>
      <c r="S87" s="208"/>
      <c r="T87" s="208"/>
      <c r="U87" s="209"/>
      <c r="V87" s="159">
        <v>496</v>
      </c>
      <c r="W87" s="205"/>
      <c r="X87" s="205"/>
      <c r="Y87" s="205"/>
      <c r="Z87" s="205"/>
      <c r="AA87" s="205"/>
      <c r="AB87" s="205"/>
      <c r="AC87" s="205"/>
      <c r="AD87" s="205"/>
      <c r="AE87" s="205"/>
      <c r="AF87" s="205"/>
      <c r="AG87" s="205"/>
      <c r="AH87" s="205"/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160">
        <v>152</v>
      </c>
      <c r="AU87" s="120">
        <v>135</v>
      </c>
      <c r="AV87" s="121">
        <v>135</v>
      </c>
    </row>
    <row r="88" spans="1:48" ht="19.5" customHeight="1">
      <c r="A88" s="28"/>
      <c r="B88" s="202" t="s">
        <v>34</v>
      </c>
      <c r="C88" s="203"/>
      <c r="D88" s="203"/>
      <c r="E88" s="203"/>
      <c r="F88" s="203"/>
      <c r="G88" s="203"/>
      <c r="H88" s="203"/>
      <c r="I88" s="203"/>
      <c r="J88" s="203"/>
      <c r="K88" s="204"/>
      <c r="L88" s="93">
        <v>5</v>
      </c>
      <c r="M88" s="94">
        <v>3</v>
      </c>
      <c r="N88" s="132" t="s">
        <v>3</v>
      </c>
      <c r="O88" s="137" t="s">
        <v>3</v>
      </c>
      <c r="P88" s="208"/>
      <c r="Q88" s="208"/>
      <c r="R88" s="208"/>
      <c r="S88" s="208"/>
      <c r="T88" s="208"/>
      <c r="U88" s="209"/>
      <c r="V88" s="159">
        <f>V89+V93</f>
        <v>279.60000000000002</v>
      </c>
      <c r="W88" s="205"/>
      <c r="X88" s="205"/>
      <c r="Y88" s="205"/>
      <c r="Z88" s="205"/>
      <c r="AA88" s="205"/>
      <c r="AB88" s="205"/>
      <c r="AC88" s="205"/>
      <c r="AD88" s="205"/>
      <c r="AE88" s="205"/>
      <c r="AF88" s="205"/>
      <c r="AG88" s="205"/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160">
        <v>152</v>
      </c>
      <c r="AU88" s="120" t="s">
        <v>3</v>
      </c>
      <c r="AV88" s="121"/>
    </row>
    <row r="89" spans="1:48" ht="30.75" customHeight="1">
      <c r="A89" s="28"/>
      <c r="B89" s="202" t="s">
        <v>95</v>
      </c>
      <c r="C89" s="203"/>
      <c r="D89" s="203"/>
      <c r="E89" s="203"/>
      <c r="F89" s="203"/>
      <c r="G89" s="203"/>
      <c r="H89" s="203"/>
      <c r="I89" s="203"/>
      <c r="J89" s="203"/>
      <c r="K89" s="204"/>
      <c r="L89" s="93">
        <v>5</v>
      </c>
      <c r="M89" s="94">
        <v>3</v>
      </c>
      <c r="N89" s="132">
        <v>9900000000</v>
      </c>
      <c r="O89" s="137" t="s">
        <v>3</v>
      </c>
      <c r="P89" s="208"/>
      <c r="Q89" s="208"/>
      <c r="R89" s="208"/>
      <c r="S89" s="208"/>
      <c r="T89" s="208"/>
      <c r="U89" s="209"/>
      <c r="V89" s="159">
        <f>V90</f>
        <v>39.6</v>
      </c>
      <c r="W89" s="205"/>
      <c r="X89" s="205"/>
      <c r="Y89" s="205"/>
      <c r="Z89" s="205"/>
      <c r="AA89" s="205"/>
      <c r="AB89" s="205"/>
      <c r="AC89" s="205"/>
      <c r="AD89" s="205"/>
      <c r="AE89" s="205"/>
      <c r="AF89" s="205"/>
      <c r="AG89" s="205"/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160">
        <v>152</v>
      </c>
      <c r="AU89" s="120" t="s">
        <v>3</v>
      </c>
      <c r="AV89" s="121"/>
    </row>
    <row r="90" spans="1:48" ht="15" customHeight="1">
      <c r="A90" s="28"/>
      <c r="B90" s="202" t="s">
        <v>33</v>
      </c>
      <c r="C90" s="203"/>
      <c r="D90" s="203"/>
      <c r="E90" s="203"/>
      <c r="F90" s="203"/>
      <c r="G90" s="203"/>
      <c r="H90" s="203"/>
      <c r="I90" s="203"/>
      <c r="J90" s="203"/>
      <c r="K90" s="204"/>
      <c r="L90" s="93">
        <v>5</v>
      </c>
      <c r="M90" s="94">
        <v>3</v>
      </c>
      <c r="N90" s="132">
        <v>9900005010</v>
      </c>
      <c r="O90" s="137" t="s">
        <v>3</v>
      </c>
      <c r="P90" s="208"/>
      <c r="Q90" s="208"/>
      <c r="R90" s="208"/>
      <c r="S90" s="208"/>
      <c r="T90" s="208"/>
      <c r="U90" s="209"/>
      <c r="V90" s="159">
        <f>V91</f>
        <v>39.6</v>
      </c>
      <c r="W90" s="205"/>
      <c r="X90" s="205"/>
      <c r="Y90" s="205"/>
      <c r="Z90" s="205"/>
      <c r="AA90" s="205"/>
      <c r="AB90" s="205"/>
      <c r="AC90" s="205"/>
      <c r="AD90" s="205"/>
      <c r="AE90" s="205"/>
      <c r="AF90" s="205"/>
      <c r="AG90" s="205"/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160">
        <v>152</v>
      </c>
      <c r="AU90" s="120" t="s">
        <v>3</v>
      </c>
      <c r="AV90" s="121"/>
    </row>
    <row r="91" spans="1:48" ht="26.25" customHeight="1">
      <c r="A91" s="26"/>
      <c r="B91" s="202" t="s">
        <v>29</v>
      </c>
      <c r="C91" s="203"/>
      <c r="D91" s="203"/>
      <c r="E91" s="203"/>
      <c r="F91" s="203"/>
      <c r="G91" s="203"/>
      <c r="H91" s="203"/>
      <c r="I91" s="203"/>
      <c r="J91" s="203"/>
      <c r="K91" s="204"/>
      <c r="L91" s="93">
        <v>5</v>
      </c>
      <c r="M91" s="94">
        <v>3</v>
      </c>
      <c r="N91" s="132">
        <v>9900005010</v>
      </c>
      <c r="O91" s="137" t="s">
        <v>28</v>
      </c>
      <c r="P91" s="208"/>
      <c r="Q91" s="208"/>
      <c r="R91" s="208"/>
      <c r="S91" s="208"/>
      <c r="T91" s="208"/>
      <c r="U91" s="209"/>
      <c r="V91" s="159">
        <f>V92</f>
        <v>39.6</v>
      </c>
      <c r="W91" s="205"/>
      <c r="X91" s="205"/>
      <c r="Y91" s="205"/>
      <c r="Z91" s="205"/>
      <c r="AA91" s="205"/>
      <c r="AB91" s="205"/>
      <c r="AC91" s="205"/>
      <c r="AD91" s="205"/>
      <c r="AE91" s="205"/>
      <c r="AF91" s="205"/>
      <c r="AG91" s="205"/>
      <c r="AH91" s="205"/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160">
        <v>152</v>
      </c>
      <c r="AU91" s="120" t="s">
        <v>3</v>
      </c>
      <c r="AV91" s="121"/>
    </row>
    <row r="92" spans="1:48" ht="22.5" customHeight="1">
      <c r="A92" s="6"/>
      <c r="B92" s="202" t="s">
        <v>27</v>
      </c>
      <c r="C92" s="203"/>
      <c r="D92" s="203"/>
      <c r="E92" s="203"/>
      <c r="F92" s="203"/>
      <c r="G92" s="203"/>
      <c r="H92" s="203"/>
      <c r="I92" s="203"/>
      <c r="J92" s="203"/>
      <c r="K92" s="204"/>
      <c r="L92" s="93">
        <v>5</v>
      </c>
      <c r="M92" s="94">
        <v>3</v>
      </c>
      <c r="N92" s="132">
        <v>9900005010</v>
      </c>
      <c r="O92" s="137" t="s">
        <v>26</v>
      </c>
      <c r="P92" s="208"/>
      <c r="Q92" s="208"/>
      <c r="R92" s="208"/>
      <c r="S92" s="208"/>
      <c r="T92" s="208"/>
      <c r="U92" s="209"/>
      <c r="V92" s="159">
        <v>39.6</v>
      </c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5"/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160">
        <v>152</v>
      </c>
      <c r="AU92" s="120" t="s">
        <v>3</v>
      </c>
      <c r="AV92" s="121"/>
    </row>
    <row r="93" spans="1:48" ht="21.75" customHeight="1">
      <c r="A93" s="6"/>
      <c r="B93" s="202" t="s">
        <v>32</v>
      </c>
      <c r="C93" s="203"/>
      <c r="D93" s="203"/>
      <c r="E93" s="203"/>
      <c r="F93" s="203"/>
      <c r="G93" s="203"/>
      <c r="H93" s="203"/>
      <c r="I93" s="203"/>
      <c r="J93" s="203"/>
      <c r="K93" s="204"/>
      <c r="L93" s="93">
        <v>5</v>
      </c>
      <c r="M93" s="94">
        <v>3</v>
      </c>
      <c r="N93" s="132">
        <v>9900005150</v>
      </c>
      <c r="O93" s="137" t="s">
        <v>3</v>
      </c>
      <c r="P93" s="208"/>
      <c r="Q93" s="208"/>
      <c r="R93" s="208"/>
      <c r="S93" s="208"/>
      <c r="T93" s="208"/>
      <c r="U93" s="209"/>
      <c r="V93" s="159">
        <f>V94</f>
        <v>240</v>
      </c>
      <c r="W93" s="205"/>
      <c r="X93" s="205"/>
      <c r="Y93" s="205"/>
      <c r="Z93" s="205"/>
      <c r="AA93" s="205"/>
      <c r="AB93" s="205"/>
      <c r="AC93" s="205"/>
      <c r="AD93" s="205"/>
      <c r="AE93" s="205"/>
      <c r="AF93" s="205"/>
      <c r="AG93" s="205"/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160">
        <v>152</v>
      </c>
      <c r="AU93" s="120" t="s">
        <v>3</v>
      </c>
      <c r="AV93" s="121"/>
    </row>
    <row r="94" spans="1:48" ht="27.75" customHeight="1">
      <c r="A94" s="25"/>
      <c r="B94" s="202" t="s">
        <v>29</v>
      </c>
      <c r="C94" s="203"/>
      <c r="D94" s="203"/>
      <c r="E94" s="203"/>
      <c r="F94" s="203"/>
      <c r="G94" s="203"/>
      <c r="H94" s="203"/>
      <c r="I94" s="203"/>
      <c r="J94" s="203"/>
      <c r="K94" s="204"/>
      <c r="L94" s="93">
        <v>5</v>
      </c>
      <c r="M94" s="94">
        <v>3</v>
      </c>
      <c r="N94" s="132">
        <v>9900005150</v>
      </c>
      <c r="O94" s="137" t="s">
        <v>28</v>
      </c>
      <c r="P94" s="208"/>
      <c r="Q94" s="208"/>
      <c r="R94" s="208"/>
      <c r="S94" s="208"/>
      <c r="T94" s="208"/>
      <c r="U94" s="209"/>
      <c r="V94" s="159">
        <f>V95</f>
        <v>240</v>
      </c>
      <c r="W94" s="205"/>
      <c r="X94" s="205"/>
      <c r="Y94" s="205"/>
      <c r="Z94" s="205"/>
      <c r="AA94" s="205"/>
      <c r="AB94" s="205"/>
      <c r="AC94" s="205"/>
      <c r="AD94" s="205"/>
      <c r="AE94" s="205"/>
      <c r="AF94" s="205"/>
      <c r="AG94" s="205"/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160">
        <v>152</v>
      </c>
      <c r="AU94" s="120" t="s">
        <v>3</v>
      </c>
      <c r="AV94" s="121"/>
    </row>
    <row r="95" spans="1:48" ht="31.5" customHeight="1">
      <c r="A95" s="25"/>
      <c r="B95" s="202" t="s">
        <v>27</v>
      </c>
      <c r="C95" s="203"/>
      <c r="D95" s="203"/>
      <c r="E95" s="203"/>
      <c r="F95" s="203"/>
      <c r="G95" s="203"/>
      <c r="H95" s="203"/>
      <c r="I95" s="203"/>
      <c r="J95" s="203"/>
      <c r="K95" s="204"/>
      <c r="L95" s="93">
        <v>5</v>
      </c>
      <c r="M95" s="94">
        <v>3</v>
      </c>
      <c r="N95" s="132">
        <v>9900005150</v>
      </c>
      <c r="O95" s="137" t="s">
        <v>26</v>
      </c>
      <c r="P95" s="208"/>
      <c r="Q95" s="208"/>
      <c r="R95" s="208"/>
      <c r="S95" s="208"/>
      <c r="T95" s="208"/>
      <c r="U95" s="209"/>
      <c r="V95" s="159">
        <v>240</v>
      </c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5"/>
      <c r="AH95" s="205"/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160">
        <v>152</v>
      </c>
      <c r="AU95" s="120" t="s">
        <v>3</v>
      </c>
      <c r="AV95" s="121"/>
    </row>
    <row r="96" spans="1:48" ht="24" customHeight="1">
      <c r="A96" s="6"/>
      <c r="B96" s="202" t="s">
        <v>31</v>
      </c>
      <c r="C96" s="203"/>
      <c r="D96" s="203"/>
      <c r="E96" s="203"/>
      <c r="F96" s="203"/>
      <c r="G96" s="203"/>
      <c r="H96" s="203"/>
      <c r="I96" s="203"/>
      <c r="J96" s="203"/>
      <c r="K96" s="204"/>
      <c r="L96" s="93">
        <v>8</v>
      </c>
      <c r="M96" s="94">
        <v>0</v>
      </c>
      <c r="N96" s="132" t="s">
        <v>3</v>
      </c>
      <c r="O96" s="137" t="s">
        <v>3</v>
      </c>
      <c r="P96" s="208"/>
      <c r="Q96" s="208"/>
      <c r="R96" s="208"/>
      <c r="S96" s="208"/>
      <c r="T96" s="208"/>
      <c r="U96" s="209"/>
      <c r="V96" s="159">
        <f>V97</f>
        <v>6533.3109999999988</v>
      </c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05"/>
      <c r="AH96" s="205"/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160">
        <v>152</v>
      </c>
      <c r="AU96" s="120">
        <f t="shared" ref="AU96:AV100" si="7">AU97</f>
        <v>2666.8609999999999</v>
      </c>
      <c r="AV96" s="121">
        <f t="shared" si="7"/>
        <v>2334.58</v>
      </c>
    </row>
    <row r="97" spans="1:48" ht="21.75" customHeight="1">
      <c r="A97" s="6"/>
      <c r="B97" s="202" t="s">
        <v>30</v>
      </c>
      <c r="C97" s="203"/>
      <c r="D97" s="203"/>
      <c r="E97" s="203"/>
      <c r="F97" s="203"/>
      <c r="G97" s="203"/>
      <c r="H97" s="203"/>
      <c r="I97" s="203"/>
      <c r="J97" s="203"/>
      <c r="K97" s="204"/>
      <c r="L97" s="93">
        <v>8</v>
      </c>
      <c r="M97" s="94">
        <v>1</v>
      </c>
      <c r="N97" s="132" t="s">
        <v>3</v>
      </c>
      <c r="O97" s="137" t="s">
        <v>3</v>
      </c>
      <c r="P97" s="208"/>
      <c r="Q97" s="208"/>
      <c r="R97" s="208"/>
      <c r="S97" s="208"/>
      <c r="T97" s="208"/>
      <c r="U97" s="209"/>
      <c r="V97" s="159">
        <f>V98</f>
        <v>6533.3109999999988</v>
      </c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05"/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160">
        <v>152</v>
      </c>
      <c r="AU97" s="120">
        <f>AU99</f>
        <v>2666.8609999999999</v>
      </c>
      <c r="AV97" s="121">
        <f>AV99</f>
        <v>2334.58</v>
      </c>
    </row>
    <row r="98" spans="1:48" ht="25.5" customHeight="1">
      <c r="A98" s="6"/>
      <c r="B98" s="122"/>
      <c r="C98" s="123"/>
      <c r="D98" s="123"/>
      <c r="E98" s="123"/>
      <c r="F98" s="123"/>
      <c r="G98" s="123"/>
      <c r="H98" s="130" t="s">
        <v>95</v>
      </c>
      <c r="I98" s="123"/>
      <c r="J98" s="123"/>
      <c r="K98" s="124"/>
      <c r="L98" s="131">
        <v>8</v>
      </c>
      <c r="M98" s="109">
        <v>1</v>
      </c>
      <c r="N98" s="132">
        <v>9900000000</v>
      </c>
      <c r="O98" s="137"/>
      <c r="P98" s="125"/>
      <c r="Q98" s="125"/>
      <c r="R98" s="125"/>
      <c r="S98" s="125"/>
      <c r="T98" s="125"/>
      <c r="U98" s="126"/>
      <c r="V98" s="182">
        <f>V99+V106+V102+V104+V109</f>
        <v>6533.3109999999988</v>
      </c>
      <c r="W98" s="161"/>
      <c r="X98" s="161"/>
      <c r="Y98" s="161"/>
      <c r="Z98" s="161"/>
      <c r="AA98" s="161"/>
      <c r="AB98" s="161"/>
      <c r="AC98" s="161"/>
      <c r="AD98" s="161"/>
      <c r="AE98" s="161"/>
      <c r="AF98" s="161"/>
      <c r="AG98" s="161"/>
      <c r="AH98" s="161"/>
      <c r="AI98" s="161"/>
      <c r="AJ98" s="161"/>
      <c r="AK98" s="161"/>
      <c r="AL98" s="161"/>
      <c r="AM98" s="161"/>
      <c r="AN98" s="161"/>
      <c r="AO98" s="161"/>
      <c r="AP98" s="161"/>
      <c r="AQ98" s="161"/>
      <c r="AR98" s="161"/>
      <c r="AS98" s="161"/>
      <c r="AT98" s="160"/>
      <c r="AU98" s="120"/>
      <c r="AV98" s="121"/>
    </row>
    <row r="99" spans="1:48" ht="25.5" customHeight="1">
      <c r="A99" s="2"/>
      <c r="B99" s="202" t="s">
        <v>21</v>
      </c>
      <c r="C99" s="203"/>
      <c r="D99" s="203"/>
      <c r="E99" s="203"/>
      <c r="F99" s="203"/>
      <c r="G99" s="203"/>
      <c r="H99" s="203"/>
      <c r="I99" s="203"/>
      <c r="J99" s="203"/>
      <c r="K99" s="204"/>
      <c r="L99" s="93">
        <v>8</v>
      </c>
      <c r="M99" s="94">
        <v>1</v>
      </c>
      <c r="N99" s="132">
        <v>9900028590</v>
      </c>
      <c r="O99" s="137" t="s">
        <v>3</v>
      </c>
      <c r="P99" s="208"/>
      <c r="Q99" s="208"/>
      <c r="R99" s="208"/>
      <c r="S99" s="208"/>
      <c r="T99" s="208"/>
      <c r="U99" s="209"/>
      <c r="V99" s="159">
        <f>V100</f>
        <v>0</v>
      </c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05"/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160">
        <v>152</v>
      </c>
      <c r="AU99" s="120">
        <f t="shared" si="7"/>
        <v>2666.8609999999999</v>
      </c>
      <c r="AV99" s="121">
        <f t="shared" si="7"/>
        <v>2334.58</v>
      </c>
    </row>
    <row r="100" spans="1:48" ht="60" customHeight="1">
      <c r="A100" s="2" t="s">
        <v>0</v>
      </c>
      <c r="B100" s="202" t="s">
        <v>20</v>
      </c>
      <c r="C100" s="203"/>
      <c r="D100" s="203"/>
      <c r="E100" s="203"/>
      <c r="F100" s="203"/>
      <c r="G100" s="203"/>
      <c r="H100" s="203"/>
      <c r="I100" s="203"/>
      <c r="J100" s="203"/>
      <c r="K100" s="204"/>
      <c r="L100" s="93">
        <v>8</v>
      </c>
      <c r="M100" s="94">
        <v>1</v>
      </c>
      <c r="N100" s="132">
        <v>9900028590</v>
      </c>
      <c r="O100" s="137" t="s">
        <v>19</v>
      </c>
      <c r="P100" s="208"/>
      <c r="Q100" s="208"/>
      <c r="R100" s="208"/>
      <c r="S100" s="208"/>
      <c r="T100" s="208"/>
      <c r="U100" s="209"/>
      <c r="V100" s="159">
        <f>V101</f>
        <v>0</v>
      </c>
      <c r="W100" s="20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/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160">
        <v>152</v>
      </c>
      <c r="AU100" s="120">
        <f t="shared" si="7"/>
        <v>2666.8609999999999</v>
      </c>
      <c r="AV100" s="121">
        <f t="shared" si="7"/>
        <v>2334.58</v>
      </c>
    </row>
    <row r="101" spans="1:48" ht="21.75" customHeight="1">
      <c r="B101" s="202" t="s">
        <v>18</v>
      </c>
      <c r="C101" s="203"/>
      <c r="D101" s="203"/>
      <c r="E101" s="203"/>
      <c r="F101" s="203"/>
      <c r="G101" s="203"/>
      <c r="H101" s="203"/>
      <c r="I101" s="203"/>
      <c r="J101" s="203"/>
      <c r="K101" s="204"/>
      <c r="L101" s="93">
        <v>8</v>
      </c>
      <c r="M101" s="94">
        <v>1</v>
      </c>
      <c r="N101" s="132">
        <v>9900028590</v>
      </c>
      <c r="O101" s="137" t="s">
        <v>17</v>
      </c>
      <c r="P101" s="208"/>
      <c r="Q101" s="208"/>
      <c r="R101" s="208"/>
      <c r="S101" s="208"/>
      <c r="T101" s="208"/>
      <c r="U101" s="209"/>
      <c r="V101" s="159">
        <v>0</v>
      </c>
      <c r="W101" s="205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/>
      <c r="AH101" s="205"/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160">
        <v>152</v>
      </c>
      <c r="AU101" s="120">
        <v>2666.8609999999999</v>
      </c>
      <c r="AV101" s="121">
        <v>2334.58</v>
      </c>
    </row>
    <row r="102" spans="1:48" ht="32.25" customHeight="1">
      <c r="B102" s="202" t="s">
        <v>29</v>
      </c>
      <c r="C102" s="203"/>
      <c r="D102" s="203"/>
      <c r="E102" s="203"/>
      <c r="F102" s="203"/>
      <c r="G102" s="203"/>
      <c r="H102" s="203"/>
      <c r="I102" s="203"/>
      <c r="J102" s="203"/>
      <c r="K102" s="204"/>
      <c r="L102" s="93">
        <v>8</v>
      </c>
      <c r="M102" s="94">
        <v>1</v>
      </c>
      <c r="N102" s="132">
        <v>9900028590</v>
      </c>
      <c r="O102" s="137" t="s">
        <v>28</v>
      </c>
      <c r="P102" s="208"/>
      <c r="Q102" s="208"/>
      <c r="R102" s="208"/>
      <c r="S102" s="208"/>
      <c r="T102" s="208"/>
      <c r="U102" s="209"/>
      <c r="V102" s="159">
        <f>V103</f>
        <v>2280.35</v>
      </c>
      <c r="W102" s="205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5"/>
      <c r="AH102" s="205"/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160">
        <v>152</v>
      </c>
      <c r="AU102" s="120" t="s">
        <v>3</v>
      </c>
      <c r="AV102" s="121"/>
    </row>
    <row r="103" spans="1:48" ht="24" customHeight="1">
      <c r="B103" s="202" t="s">
        <v>27</v>
      </c>
      <c r="C103" s="203"/>
      <c r="D103" s="203"/>
      <c r="E103" s="203"/>
      <c r="F103" s="203"/>
      <c r="G103" s="203"/>
      <c r="H103" s="203"/>
      <c r="I103" s="203"/>
      <c r="J103" s="203"/>
      <c r="K103" s="204"/>
      <c r="L103" s="93">
        <v>8</v>
      </c>
      <c r="M103" s="94">
        <v>1</v>
      </c>
      <c r="N103" s="132">
        <v>9900028590</v>
      </c>
      <c r="O103" s="137" t="s">
        <v>26</v>
      </c>
      <c r="P103" s="208"/>
      <c r="Q103" s="208"/>
      <c r="R103" s="208"/>
      <c r="S103" s="208"/>
      <c r="T103" s="208"/>
      <c r="U103" s="209"/>
      <c r="V103" s="159">
        <v>2280.35</v>
      </c>
      <c r="W103" s="205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/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160">
        <v>152</v>
      </c>
      <c r="AU103" s="120" t="s">
        <v>3</v>
      </c>
      <c r="AV103" s="121"/>
    </row>
    <row r="104" spans="1:48" ht="15">
      <c r="B104" s="202" t="s">
        <v>25</v>
      </c>
      <c r="C104" s="203"/>
      <c r="D104" s="203"/>
      <c r="E104" s="203"/>
      <c r="F104" s="203"/>
      <c r="G104" s="203"/>
      <c r="H104" s="203"/>
      <c r="I104" s="203"/>
      <c r="J104" s="203"/>
      <c r="K104" s="204"/>
      <c r="L104" s="93">
        <v>8</v>
      </c>
      <c r="M104" s="94">
        <v>1</v>
      </c>
      <c r="N104" s="132">
        <v>9900028590</v>
      </c>
      <c r="O104" s="137" t="s">
        <v>24</v>
      </c>
      <c r="P104" s="208"/>
      <c r="Q104" s="208"/>
      <c r="R104" s="208"/>
      <c r="S104" s="208"/>
      <c r="T104" s="208"/>
      <c r="U104" s="209"/>
      <c r="V104" s="159">
        <f>V105</f>
        <v>130.9</v>
      </c>
      <c r="W104" s="205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/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160">
        <v>152</v>
      </c>
      <c r="AU104" s="120" t="s">
        <v>3</v>
      </c>
      <c r="AV104" s="121"/>
    </row>
    <row r="105" spans="1:48" ht="19.5" customHeight="1">
      <c r="B105" s="202" t="s">
        <v>23</v>
      </c>
      <c r="C105" s="203"/>
      <c r="D105" s="203"/>
      <c r="E105" s="203"/>
      <c r="F105" s="203"/>
      <c r="G105" s="203"/>
      <c r="H105" s="203"/>
      <c r="I105" s="203"/>
      <c r="J105" s="203"/>
      <c r="K105" s="204"/>
      <c r="L105" s="93">
        <v>8</v>
      </c>
      <c r="M105" s="94">
        <v>1</v>
      </c>
      <c r="N105" s="132">
        <v>9900028590</v>
      </c>
      <c r="O105" s="137" t="s">
        <v>22</v>
      </c>
      <c r="P105" s="208"/>
      <c r="Q105" s="208"/>
      <c r="R105" s="208"/>
      <c r="S105" s="208"/>
      <c r="T105" s="208"/>
      <c r="U105" s="209"/>
      <c r="V105" s="159">
        <v>130.9</v>
      </c>
      <c r="W105" s="205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/>
      <c r="AH105" s="205"/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160">
        <v>152</v>
      </c>
      <c r="AU105" s="120" t="s">
        <v>3</v>
      </c>
      <c r="AV105" s="121"/>
    </row>
    <row r="106" spans="1:48" ht="31.5" customHeight="1">
      <c r="B106" s="202" t="s">
        <v>99</v>
      </c>
      <c r="C106" s="203"/>
      <c r="D106" s="203"/>
      <c r="E106" s="203"/>
      <c r="F106" s="203"/>
      <c r="G106" s="203"/>
      <c r="H106" s="203"/>
      <c r="I106" s="203"/>
      <c r="J106" s="203"/>
      <c r="K106" s="204"/>
      <c r="L106" s="93">
        <v>8</v>
      </c>
      <c r="M106" s="94">
        <v>1</v>
      </c>
      <c r="N106" s="132">
        <v>9900070510</v>
      </c>
      <c r="O106" s="137" t="s">
        <v>3</v>
      </c>
      <c r="P106" s="208"/>
      <c r="Q106" s="208"/>
      <c r="R106" s="208"/>
      <c r="S106" s="208"/>
      <c r="T106" s="208"/>
      <c r="U106" s="209"/>
      <c r="V106" s="159">
        <f>V107</f>
        <v>2666.8609999999999</v>
      </c>
      <c r="W106" s="205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/>
      <c r="AH106" s="205"/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160">
        <v>152</v>
      </c>
      <c r="AU106" s="120" t="s">
        <v>3</v>
      </c>
      <c r="AV106" s="121"/>
    </row>
    <row r="107" spans="1:48" ht="58.5" customHeight="1">
      <c r="B107" s="202" t="s">
        <v>20</v>
      </c>
      <c r="C107" s="203"/>
      <c r="D107" s="203"/>
      <c r="E107" s="203"/>
      <c r="F107" s="203"/>
      <c r="G107" s="203"/>
      <c r="H107" s="203"/>
      <c r="I107" s="203"/>
      <c r="J107" s="203"/>
      <c r="K107" s="204"/>
      <c r="L107" s="93">
        <v>8</v>
      </c>
      <c r="M107" s="94">
        <v>1</v>
      </c>
      <c r="N107" s="132">
        <v>9900070510</v>
      </c>
      <c r="O107" s="137" t="s">
        <v>19</v>
      </c>
      <c r="P107" s="208"/>
      <c r="Q107" s="208"/>
      <c r="R107" s="208"/>
      <c r="S107" s="208"/>
      <c r="T107" s="208"/>
      <c r="U107" s="209"/>
      <c r="V107" s="159">
        <f>V108</f>
        <v>2666.8609999999999</v>
      </c>
      <c r="W107" s="205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/>
      <c r="AH107" s="205"/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160">
        <v>152</v>
      </c>
      <c r="AU107" s="120" t="s">
        <v>3</v>
      </c>
      <c r="AV107" s="121"/>
    </row>
    <row r="108" spans="1:48" ht="15.75" customHeight="1">
      <c r="B108" s="202" t="s">
        <v>18</v>
      </c>
      <c r="C108" s="203"/>
      <c r="D108" s="203"/>
      <c r="E108" s="203"/>
      <c r="F108" s="203"/>
      <c r="G108" s="203"/>
      <c r="H108" s="203"/>
      <c r="I108" s="203"/>
      <c r="J108" s="203"/>
      <c r="K108" s="204"/>
      <c r="L108" s="93">
        <v>8</v>
      </c>
      <c r="M108" s="94">
        <v>1</v>
      </c>
      <c r="N108" s="132">
        <v>9900070510</v>
      </c>
      <c r="O108" s="137" t="s">
        <v>17</v>
      </c>
      <c r="P108" s="208"/>
      <c r="Q108" s="208"/>
      <c r="R108" s="208"/>
      <c r="S108" s="208"/>
      <c r="T108" s="208"/>
      <c r="U108" s="209"/>
      <c r="V108" s="159">
        <v>2666.8609999999999</v>
      </c>
      <c r="W108" s="205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/>
      <c r="AH108" s="205"/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160">
        <v>152</v>
      </c>
      <c r="AU108" s="120" t="s">
        <v>3</v>
      </c>
      <c r="AV108" s="121"/>
    </row>
    <row r="109" spans="1:48" s="192" customFormat="1" ht="49.5" customHeight="1">
      <c r="B109" s="198"/>
      <c r="C109" s="199"/>
      <c r="D109" s="199"/>
      <c r="E109" s="199"/>
      <c r="F109" s="199"/>
      <c r="G109" s="199"/>
      <c r="H109" s="201" t="s">
        <v>116</v>
      </c>
      <c r="I109" s="199"/>
      <c r="J109" s="199"/>
      <c r="K109" s="200"/>
      <c r="L109" s="93">
        <v>8</v>
      </c>
      <c r="M109" s="94">
        <v>1</v>
      </c>
      <c r="N109" s="132">
        <v>9900070240</v>
      </c>
      <c r="O109" s="137"/>
      <c r="P109" s="195"/>
      <c r="Q109" s="195"/>
      <c r="R109" s="195"/>
      <c r="S109" s="195"/>
      <c r="T109" s="195"/>
      <c r="U109" s="196"/>
      <c r="V109" s="159">
        <v>1455.2</v>
      </c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7"/>
      <c r="AG109" s="197"/>
      <c r="AH109" s="197"/>
      <c r="AI109" s="197"/>
      <c r="AJ109" s="197"/>
      <c r="AK109" s="197"/>
      <c r="AL109" s="197"/>
      <c r="AM109" s="197"/>
      <c r="AN109" s="197"/>
      <c r="AO109" s="197"/>
      <c r="AP109" s="197"/>
      <c r="AQ109" s="197"/>
      <c r="AR109" s="197"/>
      <c r="AS109" s="197"/>
      <c r="AT109" s="160"/>
      <c r="AU109" s="120"/>
      <c r="AV109" s="121"/>
    </row>
    <row r="110" spans="1:48" s="192" customFormat="1" ht="29.25" customHeight="1">
      <c r="B110" s="198"/>
      <c r="C110" s="199"/>
      <c r="D110" s="199"/>
      <c r="E110" s="199"/>
      <c r="F110" s="199"/>
      <c r="G110" s="199"/>
      <c r="H110" s="201" t="s">
        <v>29</v>
      </c>
      <c r="I110" s="199"/>
      <c r="J110" s="199"/>
      <c r="K110" s="200"/>
      <c r="L110" s="93">
        <v>8</v>
      </c>
      <c r="M110" s="94">
        <v>1</v>
      </c>
      <c r="N110" s="132">
        <v>9900070240</v>
      </c>
      <c r="O110" s="137">
        <v>200</v>
      </c>
      <c r="P110" s="195"/>
      <c r="Q110" s="195"/>
      <c r="R110" s="195"/>
      <c r="S110" s="195"/>
      <c r="T110" s="195"/>
      <c r="U110" s="196"/>
      <c r="V110" s="159">
        <v>1455.2</v>
      </c>
      <c r="W110" s="197"/>
      <c r="X110" s="197"/>
      <c r="Y110" s="197"/>
      <c r="Z110" s="197"/>
      <c r="AA110" s="197"/>
      <c r="AB110" s="197"/>
      <c r="AC110" s="197"/>
      <c r="AD110" s="197"/>
      <c r="AE110" s="197"/>
      <c r="AF110" s="197"/>
      <c r="AG110" s="197"/>
      <c r="AH110" s="197"/>
      <c r="AI110" s="197"/>
      <c r="AJ110" s="197"/>
      <c r="AK110" s="197"/>
      <c r="AL110" s="197"/>
      <c r="AM110" s="197"/>
      <c r="AN110" s="197"/>
      <c r="AO110" s="197"/>
      <c r="AP110" s="197"/>
      <c r="AQ110" s="197"/>
      <c r="AR110" s="197"/>
      <c r="AS110" s="197"/>
      <c r="AT110" s="160"/>
      <c r="AU110" s="120"/>
      <c r="AV110" s="121"/>
    </row>
    <row r="111" spans="1:48" s="192" customFormat="1" ht="29.25" customHeight="1">
      <c r="B111" s="198"/>
      <c r="C111" s="199"/>
      <c r="D111" s="199"/>
      <c r="E111" s="199"/>
      <c r="F111" s="199"/>
      <c r="G111" s="199"/>
      <c r="H111" s="201" t="s">
        <v>27</v>
      </c>
      <c r="I111" s="199"/>
      <c r="J111" s="199"/>
      <c r="K111" s="200"/>
      <c r="L111" s="93">
        <v>8</v>
      </c>
      <c r="M111" s="94">
        <v>1</v>
      </c>
      <c r="N111" s="132">
        <v>9900070240</v>
      </c>
      <c r="O111" s="137">
        <v>240</v>
      </c>
      <c r="P111" s="195"/>
      <c r="Q111" s="195"/>
      <c r="R111" s="195"/>
      <c r="S111" s="195"/>
      <c r="T111" s="195"/>
      <c r="U111" s="196"/>
      <c r="V111" s="159">
        <v>1455.2</v>
      </c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7"/>
      <c r="AG111" s="197"/>
      <c r="AH111" s="197"/>
      <c r="AI111" s="197"/>
      <c r="AJ111" s="197"/>
      <c r="AK111" s="197"/>
      <c r="AL111" s="197"/>
      <c r="AM111" s="197"/>
      <c r="AN111" s="197"/>
      <c r="AO111" s="197"/>
      <c r="AP111" s="197"/>
      <c r="AQ111" s="197"/>
      <c r="AR111" s="197"/>
      <c r="AS111" s="197"/>
      <c r="AT111" s="160"/>
      <c r="AU111" s="120"/>
      <c r="AV111" s="121"/>
    </row>
    <row r="112" spans="1:48" ht="19.5" customHeight="1">
      <c r="B112" s="202" t="s">
        <v>16</v>
      </c>
      <c r="C112" s="203"/>
      <c r="D112" s="203"/>
      <c r="E112" s="203"/>
      <c r="F112" s="203"/>
      <c r="G112" s="203"/>
      <c r="H112" s="203"/>
      <c r="I112" s="203"/>
      <c r="J112" s="203"/>
      <c r="K112" s="204"/>
      <c r="L112" s="93">
        <v>10</v>
      </c>
      <c r="M112" s="94">
        <v>0</v>
      </c>
      <c r="N112" s="132" t="s">
        <v>3</v>
      </c>
      <c r="O112" s="137" t="s">
        <v>3</v>
      </c>
      <c r="P112" s="208"/>
      <c r="Q112" s="208"/>
      <c r="R112" s="208"/>
      <c r="S112" s="208"/>
      <c r="T112" s="208"/>
      <c r="U112" s="209"/>
      <c r="V112" s="159">
        <f>V113</f>
        <v>292.95</v>
      </c>
      <c r="W112" s="205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/>
      <c r="AH112" s="205"/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160">
        <v>152</v>
      </c>
      <c r="AU112" s="120">
        <f>AU113</f>
        <v>292.95</v>
      </c>
      <c r="AV112" s="121">
        <f>AV113</f>
        <v>292.95</v>
      </c>
    </row>
    <row r="113" spans="2:48" ht="15">
      <c r="B113" s="202" t="s">
        <v>15</v>
      </c>
      <c r="C113" s="203"/>
      <c r="D113" s="203"/>
      <c r="E113" s="203"/>
      <c r="F113" s="203"/>
      <c r="G113" s="203"/>
      <c r="H113" s="203"/>
      <c r="I113" s="203"/>
      <c r="J113" s="203"/>
      <c r="K113" s="204"/>
      <c r="L113" s="93">
        <v>10</v>
      </c>
      <c r="M113" s="94">
        <v>1</v>
      </c>
      <c r="N113" s="132" t="s">
        <v>3</v>
      </c>
      <c r="O113" s="137" t="s">
        <v>3</v>
      </c>
      <c r="P113" s="208"/>
      <c r="Q113" s="208"/>
      <c r="R113" s="208"/>
      <c r="S113" s="208"/>
      <c r="T113" s="208"/>
      <c r="U113" s="209"/>
      <c r="V113" s="159">
        <f>V114</f>
        <v>292.95</v>
      </c>
      <c r="W113" s="205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/>
      <c r="AH113" s="205"/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160">
        <v>152</v>
      </c>
      <c r="AU113" s="120">
        <f>AU114</f>
        <v>292.95</v>
      </c>
      <c r="AV113" s="121">
        <f>AV114</f>
        <v>292.95</v>
      </c>
    </row>
    <row r="114" spans="2:48" ht="29.25" customHeight="1">
      <c r="B114" s="210" t="s">
        <v>95</v>
      </c>
      <c r="C114" s="203"/>
      <c r="D114" s="203"/>
      <c r="E114" s="203"/>
      <c r="F114" s="203"/>
      <c r="G114" s="203"/>
      <c r="H114" s="203"/>
      <c r="I114" s="203"/>
      <c r="J114" s="203"/>
      <c r="K114" s="204"/>
      <c r="L114" s="93">
        <v>10</v>
      </c>
      <c r="M114" s="94">
        <v>1</v>
      </c>
      <c r="N114" s="132">
        <v>9900000000</v>
      </c>
      <c r="O114" s="137" t="s">
        <v>3</v>
      </c>
      <c r="P114" s="208"/>
      <c r="Q114" s="208"/>
      <c r="R114" s="208"/>
      <c r="S114" s="208"/>
      <c r="T114" s="208"/>
      <c r="U114" s="209"/>
      <c r="V114" s="159">
        <f>V115</f>
        <v>292.95</v>
      </c>
      <c r="W114" s="205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/>
      <c r="AH114" s="205"/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160">
        <v>152</v>
      </c>
      <c r="AU114" s="120">
        <f>AU116</f>
        <v>292.95</v>
      </c>
      <c r="AV114" s="121">
        <f>AV116</f>
        <v>292.95</v>
      </c>
    </row>
    <row r="115" spans="2:48" ht="15">
      <c r="B115" s="202" t="s">
        <v>14</v>
      </c>
      <c r="C115" s="203"/>
      <c r="D115" s="203"/>
      <c r="E115" s="203"/>
      <c r="F115" s="203"/>
      <c r="G115" s="203"/>
      <c r="H115" s="203"/>
      <c r="I115" s="203"/>
      <c r="J115" s="203"/>
      <c r="K115" s="204"/>
      <c r="L115" s="93">
        <v>10</v>
      </c>
      <c r="M115" s="94">
        <v>1</v>
      </c>
      <c r="N115" s="132">
        <v>9900000050</v>
      </c>
      <c r="O115" s="137" t="s">
        <v>3</v>
      </c>
      <c r="P115" s="208"/>
      <c r="Q115" s="208"/>
      <c r="R115" s="208"/>
      <c r="S115" s="208"/>
      <c r="T115" s="208"/>
      <c r="U115" s="209"/>
      <c r="V115" s="159">
        <f>V116</f>
        <v>292.95</v>
      </c>
      <c r="W115" s="205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/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160">
        <v>152</v>
      </c>
      <c r="AU115" s="120" t="s">
        <v>3</v>
      </c>
      <c r="AV115" s="121"/>
    </row>
    <row r="116" spans="2:48" ht="15">
      <c r="B116" s="202" t="s">
        <v>13</v>
      </c>
      <c r="C116" s="203"/>
      <c r="D116" s="203"/>
      <c r="E116" s="203"/>
      <c r="F116" s="203"/>
      <c r="G116" s="203"/>
      <c r="H116" s="203"/>
      <c r="I116" s="203"/>
      <c r="J116" s="203"/>
      <c r="K116" s="204"/>
      <c r="L116" s="93">
        <v>10</v>
      </c>
      <c r="M116" s="94">
        <v>1</v>
      </c>
      <c r="N116" s="132">
        <v>9900000050</v>
      </c>
      <c r="O116" s="137" t="s">
        <v>12</v>
      </c>
      <c r="P116" s="208"/>
      <c r="Q116" s="208"/>
      <c r="R116" s="208"/>
      <c r="S116" s="208"/>
      <c r="T116" s="208"/>
      <c r="U116" s="209"/>
      <c r="V116" s="159">
        <f>V117</f>
        <v>292.95</v>
      </c>
      <c r="W116" s="205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/>
      <c r="AH116" s="205"/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160">
        <v>152</v>
      </c>
      <c r="AU116" s="120">
        <f>AU117</f>
        <v>292.95</v>
      </c>
      <c r="AV116" s="121">
        <f>AV117</f>
        <v>292.95</v>
      </c>
    </row>
    <row r="117" spans="2:48" ht="27" customHeight="1" thickBot="1">
      <c r="B117" s="213" t="s">
        <v>11</v>
      </c>
      <c r="C117" s="214"/>
      <c r="D117" s="214"/>
      <c r="E117" s="214"/>
      <c r="F117" s="214"/>
      <c r="G117" s="214"/>
      <c r="H117" s="214"/>
      <c r="I117" s="214"/>
      <c r="J117" s="214"/>
      <c r="K117" s="215"/>
      <c r="L117" s="139">
        <v>10</v>
      </c>
      <c r="M117" s="140">
        <v>1</v>
      </c>
      <c r="N117" s="141">
        <v>9900000050</v>
      </c>
      <c r="O117" s="142" t="s">
        <v>10</v>
      </c>
      <c r="P117" s="216"/>
      <c r="Q117" s="216"/>
      <c r="R117" s="216"/>
      <c r="S117" s="216"/>
      <c r="T117" s="216"/>
      <c r="U117" s="217"/>
      <c r="V117" s="162">
        <v>292.95</v>
      </c>
      <c r="W117" s="218"/>
      <c r="X117" s="218"/>
      <c r="Y117" s="218"/>
      <c r="Z117" s="218"/>
      <c r="AA117" s="218"/>
      <c r="AB117" s="218"/>
      <c r="AC117" s="218"/>
      <c r="AD117" s="218"/>
      <c r="AE117" s="218"/>
      <c r="AF117" s="218"/>
      <c r="AG117" s="218"/>
      <c r="AH117" s="218"/>
      <c r="AI117" s="218"/>
      <c r="AJ117" s="218"/>
      <c r="AK117" s="218"/>
      <c r="AL117" s="218"/>
      <c r="AM117" s="218"/>
      <c r="AN117" s="218"/>
      <c r="AO117" s="218"/>
      <c r="AP117" s="218"/>
      <c r="AQ117" s="218"/>
      <c r="AR117" s="218"/>
      <c r="AS117" s="218"/>
      <c r="AT117" s="163">
        <v>152</v>
      </c>
      <c r="AU117" s="120">
        <v>292.95</v>
      </c>
      <c r="AV117" s="121">
        <v>292.95</v>
      </c>
    </row>
    <row r="118" spans="2:48" ht="13.5" thickBot="1">
      <c r="B118" s="97"/>
      <c r="C118" s="98"/>
      <c r="D118" s="98"/>
      <c r="E118" s="98"/>
      <c r="F118" s="98"/>
      <c r="G118" s="98"/>
      <c r="H118" s="99" t="s">
        <v>90</v>
      </c>
      <c r="I118" s="98"/>
      <c r="J118" s="97"/>
      <c r="K118" s="97"/>
      <c r="L118" s="108" t="s">
        <v>93</v>
      </c>
      <c r="M118" s="109">
        <v>99</v>
      </c>
      <c r="N118" s="95"/>
      <c r="O118" s="111"/>
      <c r="P118" s="125"/>
      <c r="Q118" s="125"/>
      <c r="R118" s="125"/>
      <c r="S118" s="125"/>
      <c r="T118" s="125"/>
      <c r="U118" s="125"/>
      <c r="V118" s="164">
        <v>0</v>
      </c>
      <c r="W118" s="165"/>
      <c r="X118" s="153"/>
      <c r="Y118" s="166"/>
      <c r="Z118" s="167"/>
      <c r="AA118" s="167"/>
      <c r="AB118" s="167"/>
      <c r="AC118" s="167"/>
      <c r="AD118" s="167"/>
      <c r="AE118" s="167"/>
      <c r="AF118" s="167"/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8"/>
      <c r="AU118" s="169">
        <f t="shared" ref="AU118:AV121" si="8">AU119</f>
        <v>151.66499999999999</v>
      </c>
      <c r="AV118" s="170">
        <f t="shared" si="8"/>
        <v>264.72000000000003</v>
      </c>
    </row>
    <row r="119" spans="2:48" ht="34.5" thickBot="1">
      <c r="B119" s="97"/>
      <c r="C119" s="98"/>
      <c r="D119" s="98"/>
      <c r="E119" s="98"/>
      <c r="F119" s="98"/>
      <c r="G119" s="98"/>
      <c r="H119" s="104" t="s">
        <v>91</v>
      </c>
      <c r="I119" s="98"/>
      <c r="J119" s="97"/>
      <c r="K119" s="97"/>
      <c r="L119" s="108" t="s">
        <v>93</v>
      </c>
      <c r="M119" s="109">
        <v>99</v>
      </c>
      <c r="N119" s="83">
        <v>9990000000</v>
      </c>
      <c r="O119" s="111"/>
      <c r="P119" s="125"/>
      <c r="Q119" s="125"/>
      <c r="R119" s="125"/>
      <c r="S119" s="125"/>
      <c r="T119" s="125"/>
      <c r="U119" s="125"/>
      <c r="V119" s="164">
        <v>0</v>
      </c>
      <c r="W119" s="165"/>
      <c r="X119" s="153"/>
      <c r="Y119" s="166"/>
      <c r="Z119" s="167"/>
      <c r="AA119" s="167"/>
      <c r="AB119" s="167"/>
      <c r="AC119" s="167"/>
      <c r="AD119" s="167"/>
      <c r="AE119" s="167"/>
      <c r="AF119" s="167"/>
      <c r="AG119" s="167"/>
      <c r="AH119" s="167"/>
      <c r="AI119" s="167"/>
      <c r="AJ119" s="167"/>
      <c r="AK119" s="167"/>
      <c r="AL119" s="167"/>
      <c r="AM119" s="167"/>
      <c r="AN119" s="167"/>
      <c r="AO119" s="167"/>
      <c r="AP119" s="167"/>
      <c r="AQ119" s="167"/>
      <c r="AR119" s="167"/>
      <c r="AS119" s="167"/>
      <c r="AT119" s="168"/>
      <c r="AU119" s="169">
        <f t="shared" si="8"/>
        <v>151.66499999999999</v>
      </c>
      <c r="AV119" s="170">
        <f t="shared" si="8"/>
        <v>264.72000000000003</v>
      </c>
    </row>
    <row r="120" spans="2:48">
      <c r="B120" s="97"/>
      <c r="C120" s="98"/>
      <c r="D120" s="98"/>
      <c r="E120" s="98"/>
      <c r="F120" s="98"/>
      <c r="G120" s="98"/>
      <c r="H120" s="99" t="s">
        <v>90</v>
      </c>
      <c r="I120" s="98"/>
      <c r="J120" s="97"/>
      <c r="K120" s="97"/>
      <c r="L120" s="107" t="s">
        <v>93</v>
      </c>
      <c r="M120" s="110">
        <v>99</v>
      </c>
      <c r="N120" s="83">
        <v>9900099990</v>
      </c>
      <c r="O120" s="112">
        <v>900</v>
      </c>
      <c r="P120" s="127"/>
      <c r="Q120" s="127"/>
      <c r="R120" s="127"/>
      <c r="S120" s="127"/>
      <c r="T120" s="127"/>
      <c r="U120" s="127"/>
      <c r="V120" s="171">
        <v>0</v>
      </c>
      <c r="W120" s="165"/>
      <c r="X120" s="153"/>
      <c r="Y120" s="165"/>
      <c r="Z120" s="172"/>
      <c r="AA120" s="172"/>
      <c r="AB120" s="172"/>
      <c r="AC120" s="172"/>
      <c r="AD120" s="172"/>
      <c r="AE120" s="172"/>
      <c r="AF120" s="172"/>
      <c r="AG120" s="172"/>
      <c r="AH120" s="172"/>
      <c r="AI120" s="172"/>
      <c r="AJ120" s="172"/>
      <c r="AK120" s="172"/>
      <c r="AL120" s="172"/>
      <c r="AM120" s="172"/>
      <c r="AN120" s="172"/>
      <c r="AO120" s="172"/>
      <c r="AP120" s="172"/>
      <c r="AQ120" s="172"/>
      <c r="AR120" s="172"/>
      <c r="AS120" s="172"/>
      <c r="AT120" s="168"/>
      <c r="AU120" s="169">
        <f t="shared" si="8"/>
        <v>151.66499999999999</v>
      </c>
      <c r="AV120" s="170">
        <f t="shared" si="8"/>
        <v>264.72000000000003</v>
      </c>
    </row>
    <row r="121" spans="2:48">
      <c r="B121" s="97"/>
      <c r="C121" s="98"/>
      <c r="D121" s="98"/>
      <c r="E121" s="98"/>
      <c r="F121" s="98"/>
      <c r="G121" s="98"/>
      <c r="H121" s="105" t="s">
        <v>25</v>
      </c>
      <c r="I121" s="100"/>
      <c r="J121" s="100"/>
      <c r="K121" s="100"/>
      <c r="L121" s="106">
        <v>99</v>
      </c>
      <c r="M121" s="109">
        <v>99</v>
      </c>
      <c r="N121" s="83">
        <v>9900099990</v>
      </c>
      <c r="O121" s="111">
        <v>990</v>
      </c>
      <c r="P121" s="125"/>
      <c r="Q121" s="125"/>
      <c r="R121" s="125"/>
      <c r="S121" s="125"/>
      <c r="T121" s="125"/>
      <c r="U121" s="125"/>
      <c r="V121" s="164">
        <v>0</v>
      </c>
      <c r="W121" s="164"/>
      <c r="X121" s="164"/>
      <c r="Y121" s="164"/>
      <c r="Z121" s="164"/>
      <c r="AA121" s="164"/>
      <c r="AB121" s="164"/>
      <c r="AC121" s="164"/>
      <c r="AD121" s="164"/>
      <c r="AE121" s="164"/>
      <c r="AF121" s="164"/>
      <c r="AG121" s="164"/>
      <c r="AH121" s="164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73"/>
      <c r="AU121" s="120">
        <f t="shared" si="8"/>
        <v>151.66499999999999</v>
      </c>
      <c r="AV121" s="121">
        <f t="shared" si="8"/>
        <v>264.72000000000003</v>
      </c>
    </row>
    <row r="122" spans="2:48" ht="13.5" thickBot="1">
      <c r="B122" s="27"/>
      <c r="C122" s="33" t="s">
        <v>9</v>
      </c>
      <c r="D122" s="33"/>
      <c r="E122" s="33"/>
      <c r="F122" s="33"/>
      <c r="G122" s="33"/>
      <c r="H122" s="114" t="s">
        <v>92</v>
      </c>
      <c r="I122" s="119"/>
      <c r="J122" s="118" t="s">
        <v>8</v>
      </c>
      <c r="K122" s="118"/>
      <c r="L122" s="144">
        <v>99</v>
      </c>
      <c r="M122" s="143">
        <v>99</v>
      </c>
      <c r="N122" s="145">
        <v>9900099990</v>
      </c>
      <c r="O122" s="146">
        <v>990</v>
      </c>
      <c r="P122" s="144"/>
      <c r="Q122" s="144"/>
      <c r="R122" s="144"/>
      <c r="S122" s="113"/>
      <c r="T122" s="144"/>
      <c r="U122" s="113"/>
      <c r="V122" s="174">
        <v>0</v>
      </c>
      <c r="W122" s="175"/>
      <c r="X122" s="176"/>
      <c r="Y122" s="175"/>
      <c r="Z122" s="177"/>
      <c r="AA122" s="178"/>
      <c r="AB122" s="178"/>
      <c r="AC122" s="178"/>
      <c r="AD122" s="178"/>
      <c r="AE122" s="178"/>
      <c r="AF122" s="178"/>
      <c r="AG122" s="178"/>
      <c r="AH122" s="178"/>
      <c r="AI122" s="178"/>
      <c r="AJ122" s="178"/>
      <c r="AK122" s="178"/>
      <c r="AL122" s="178"/>
      <c r="AM122" s="178"/>
      <c r="AN122" s="178"/>
      <c r="AO122" s="178"/>
      <c r="AP122" s="178"/>
      <c r="AQ122" s="174"/>
      <c r="AR122" s="179"/>
      <c r="AS122" s="177"/>
      <c r="AT122" s="177">
        <v>152</v>
      </c>
      <c r="AU122" s="180">
        <v>151.66499999999999</v>
      </c>
      <c r="AV122" s="181">
        <v>264.72000000000003</v>
      </c>
    </row>
    <row r="123" spans="2:48"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10"/>
      <c r="AM123" s="10"/>
      <c r="AN123" s="10"/>
      <c r="AO123" s="10"/>
      <c r="AP123" s="2"/>
      <c r="AQ123" s="2"/>
      <c r="AR123" s="2"/>
      <c r="AS123" s="2"/>
      <c r="AT123" s="2"/>
      <c r="AU123" s="2"/>
      <c r="AV123" s="2"/>
    </row>
    <row r="124" spans="2:48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7" t="s">
        <v>7</v>
      </c>
      <c r="Q124" s="6"/>
      <c r="R124" s="6"/>
      <c r="S124" s="6"/>
      <c r="T124" s="7"/>
      <c r="U124" s="7"/>
      <c r="V124" s="82"/>
      <c r="W124" s="24"/>
      <c r="X124" s="7"/>
      <c r="Y124" s="7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6"/>
      <c r="AM124" s="6" t="s">
        <v>6</v>
      </c>
      <c r="AN124" s="6"/>
      <c r="AO124" s="6"/>
      <c r="AP124" s="6"/>
      <c r="AQ124" s="6"/>
      <c r="AR124" s="6"/>
      <c r="AS124" s="6"/>
      <c r="AT124" s="6"/>
      <c r="AU124" s="6"/>
      <c r="AV124" s="2"/>
    </row>
    <row r="125" spans="2:48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3" t="s">
        <v>1</v>
      </c>
      <c r="Q125" s="2"/>
      <c r="R125" s="16"/>
      <c r="S125" s="22"/>
      <c r="T125" s="3"/>
      <c r="U125" s="21"/>
      <c r="V125" s="101"/>
      <c r="W125" s="6"/>
      <c r="X125" s="21"/>
      <c r="Y125" s="21"/>
      <c r="Z125" s="20"/>
      <c r="AA125" s="20"/>
      <c r="AB125" s="20"/>
      <c r="AC125" s="6"/>
      <c r="AD125" s="20"/>
      <c r="AE125" s="20"/>
      <c r="AF125" s="20"/>
      <c r="AG125" s="20"/>
      <c r="AH125" s="20"/>
      <c r="AI125" s="20"/>
      <c r="AJ125" s="20"/>
      <c r="AK125" s="20"/>
      <c r="AL125" s="16"/>
      <c r="AM125" s="18"/>
      <c r="AN125" s="18"/>
      <c r="AO125" s="18"/>
      <c r="AP125" s="16"/>
      <c r="AQ125" s="16"/>
      <c r="AR125" s="16"/>
      <c r="AS125" s="16"/>
      <c r="AT125" s="16"/>
      <c r="AU125" s="16"/>
      <c r="AV125" s="2"/>
    </row>
    <row r="126" spans="2:48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19" t="s">
        <v>3</v>
      </c>
      <c r="Q126" s="2"/>
      <c r="R126" s="2"/>
      <c r="S126" s="2"/>
      <c r="T126" s="19"/>
      <c r="U126" s="19"/>
      <c r="V126" s="102"/>
      <c r="W126" s="2"/>
      <c r="X126" s="19"/>
      <c r="Y126" s="19"/>
      <c r="Z126" s="2"/>
      <c r="AA126" s="2"/>
      <c r="AB126" s="2"/>
      <c r="AC126" s="2"/>
      <c r="AD126" s="2"/>
      <c r="AE126" s="2"/>
      <c r="AF126" s="2"/>
      <c r="AG126" s="2"/>
      <c r="AH126" s="2"/>
      <c r="AI126" s="6" t="s">
        <v>5</v>
      </c>
      <c r="AJ126" s="2"/>
      <c r="AK126" s="16"/>
      <c r="AL126" s="16"/>
      <c r="AM126" s="18"/>
      <c r="AN126" s="18"/>
      <c r="AO126" s="18"/>
      <c r="AP126" s="16"/>
      <c r="AQ126" s="16"/>
      <c r="AR126" s="16"/>
      <c r="AS126" s="16"/>
      <c r="AT126" s="16"/>
      <c r="AU126" s="2"/>
      <c r="AV126" s="2"/>
    </row>
    <row r="127" spans="2:48"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7" t="s">
        <v>1</v>
      </c>
      <c r="Q127" s="15"/>
      <c r="R127" s="16"/>
      <c r="S127" s="15"/>
      <c r="T127" s="3"/>
      <c r="U127" s="3"/>
      <c r="V127" s="103"/>
      <c r="W127" s="14"/>
      <c r="X127" s="3"/>
      <c r="Y127" s="3"/>
      <c r="Z127" s="13"/>
      <c r="AA127" s="13"/>
      <c r="AB127" s="13"/>
      <c r="AC127" s="13"/>
      <c r="AD127" s="13"/>
      <c r="AE127" s="13"/>
      <c r="AF127" s="13"/>
      <c r="AG127" s="13"/>
      <c r="AH127" s="13"/>
      <c r="AI127" s="12"/>
      <c r="AJ127" s="12"/>
      <c r="AK127" s="11"/>
      <c r="AL127" s="2"/>
      <c r="AM127" s="6" t="s">
        <v>4</v>
      </c>
      <c r="AN127" s="10"/>
      <c r="AO127" s="10"/>
      <c r="AP127" s="2"/>
      <c r="AQ127" s="2"/>
      <c r="AR127" s="2"/>
      <c r="AS127" s="2"/>
      <c r="AT127" s="2"/>
      <c r="AU127" s="2"/>
      <c r="AV127" s="2"/>
    </row>
    <row r="128" spans="2:48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20"/>
      <c r="W128" s="9"/>
      <c r="X128" s="6"/>
      <c r="Y128" s="6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2"/>
    </row>
    <row r="129" spans="2:48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8" t="s">
        <v>3</v>
      </c>
      <c r="Q129" s="6"/>
      <c r="R129" s="6"/>
      <c r="S129" s="6"/>
      <c r="T129" s="7"/>
      <c r="U129" s="7"/>
      <c r="V129" s="82"/>
      <c r="W129" s="6"/>
      <c r="X129" s="7"/>
      <c r="Y129" s="7"/>
      <c r="Z129" s="6"/>
      <c r="AA129" s="6"/>
      <c r="AB129" s="6"/>
      <c r="AC129" s="6"/>
      <c r="AD129" s="6"/>
      <c r="AE129" s="6"/>
      <c r="AF129" s="6"/>
      <c r="AG129" s="6"/>
      <c r="AH129" s="6"/>
      <c r="AI129" s="6" t="s">
        <v>2</v>
      </c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2"/>
    </row>
    <row r="130" spans="2:48">
      <c r="B130" s="2"/>
      <c r="C130" s="2"/>
      <c r="D130" s="2"/>
      <c r="E130" s="2"/>
      <c r="F130" s="2"/>
      <c r="G130" s="2"/>
      <c r="H130" s="5"/>
      <c r="I130" s="2"/>
      <c r="J130" s="2"/>
      <c r="K130" s="2"/>
      <c r="L130" s="2"/>
      <c r="M130" s="2"/>
      <c r="N130" s="2"/>
      <c r="O130" s="2"/>
      <c r="P130" s="4" t="s">
        <v>1</v>
      </c>
      <c r="Q130" s="2"/>
      <c r="R130" s="2"/>
      <c r="S130" s="2"/>
      <c r="T130" s="3"/>
      <c r="U130" s="3"/>
      <c r="V130" s="3"/>
      <c r="W130" s="2"/>
      <c r="X130" s="3"/>
      <c r="Y130" s="3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</row>
    <row r="131" spans="2:48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</row>
  </sheetData>
  <mergeCells count="250">
    <mergeCell ref="P72:U72"/>
    <mergeCell ref="W72:AS72"/>
    <mergeCell ref="B77:K77"/>
    <mergeCell ref="P77:U77"/>
    <mergeCell ref="W77:AS77"/>
    <mergeCell ref="B73:K73"/>
    <mergeCell ref="P73:U73"/>
    <mergeCell ref="W73:AS73"/>
    <mergeCell ref="W41:AS41"/>
    <mergeCell ref="B43:K43"/>
    <mergeCell ref="P43:U43"/>
    <mergeCell ref="P71:U71"/>
    <mergeCell ref="W71:AS71"/>
    <mergeCell ref="B46:K46"/>
    <mergeCell ref="P46:U46"/>
    <mergeCell ref="W46:AS46"/>
    <mergeCell ref="B41:K41"/>
    <mergeCell ref="W43:AS43"/>
    <mergeCell ref="B74:K74"/>
    <mergeCell ref="P74:U74"/>
    <mergeCell ref="W74:AS74"/>
    <mergeCell ref="AZ3:BA3"/>
    <mergeCell ref="AZ4:BA4"/>
    <mergeCell ref="AU1:BG1"/>
    <mergeCell ref="Y13:Y14"/>
    <mergeCell ref="V13:V14"/>
    <mergeCell ref="H13:H14"/>
    <mergeCell ref="B17:K17"/>
    <mergeCell ref="P17:U17"/>
    <mergeCell ref="W17:AS17"/>
    <mergeCell ref="H8:AV9"/>
    <mergeCell ref="H2:AV2"/>
    <mergeCell ref="H3:AV3"/>
    <mergeCell ref="H4:AV4"/>
    <mergeCell ref="L13:L14"/>
    <mergeCell ref="M13:M14"/>
    <mergeCell ref="N13:N14"/>
    <mergeCell ref="O13:O14"/>
    <mergeCell ref="AU13:AU14"/>
    <mergeCell ref="AV13:AV14"/>
    <mergeCell ref="P26:U26"/>
    <mergeCell ref="W26:AS26"/>
    <mergeCell ref="B29:K29"/>
    <mergeCell ref="P27:U27"/>
    <mergeCell ref="B39:K39"/>
    <mergeCell ref="P39:U39"/>
    <mergeCell ref="W39:AS39"/>
    <mergeCell ref="B35:K35"/>
    <mergeCell ref="P35:U35"/>
    <mergeCell ref="B37:K37"/>
    <mergeCell ref="P37:U37"/>
    <mergeCell ref="W37:AS37"/>
    <mergeCell ref="B38:K38"/>
    <mergeCell ref="P38:U38"/>
    <mergeCell ref="W38:AS38"/>
    <mergeCell ref="W36:AS36"/>
    <mergeCell ref="B36:K36"/>
    <mergeCell ref="W35:AS35"/>
    <mergeCell ref="B18:K18"/>
    <mergeCell ref="P18:U18"/>
    <mergeCell ref="W18:AS18"/>
    <mergeCell ref="B23:K23"/>
    <mergeCell ref="P23:U23"/>
    <mergeCell ref="W23:AS23"/>
    <mergeCell ref="W100:AS100"/>
    <mergeCell ref="P106:U106"/>
    <mergeCell ref="P19:U19"/>
    <mergeCell ref="W19:AS19"/>
    <mergeCell ref="B24:K24"/>
    <mergeCell ref="P24:U24"/>
    <mergeCell ref="W24:AS24"/>
    <mergeCell ref="B20:K20"/>
    <mergeCell ref="P20:U20"/>
    <mergeCell ref="W20:AS20"/>
    <mergeCell ref="B21:K21"/>
    <mergeCell ref="P21:U21"/>
    <mergeCell ref="W21:AS21"/>
    <mergeCell ref="B22:K22"/>
    <mergeCell ref="P22:U22"/>
    <mergeCell ref="W22:AS22"/>
    <mergeCell ref="B19:K19"/>
    <mergeCell ref="B25:K25"/>
    <mergeCell ref="P25:U25"/>
    <mergeCell ref="W25:AS25"/>
    <mergeCell ref="B33:K33"/>
    <mergeCell ref="P33:U33"/>
    <mergeCell ref="W33:AS33"/>
    <mergeCell ref="B26:K26"/>
    <mergeCell ref="B104:K104"/>
    <mergeCell ref="P104:U104"/>
    <mergeCell ref="W104:AS104"/>
    <mergeCell ref="P84:U84"/>
    <mergeCell ref="B78:K78"/>
    <mergeCell ref="P78:U78"/>
    <mergeCell ref="W78:AS78"/>
    <mergeCell ref="B76:K76"/>
    <mergeCell ref="P76:U76"/>
    <mergeCell ref="W76:AS76"/>
    <mergeCell ref="B85:K85"/>
    <mergeCell ref="B49:K49"/>
    <mergeCell ref="P49:U49"/>
    <mergeCell ref="W49:AS49"/>
    <mergeCell ref="B86:K86"/>
    <mergeCell ref="P86:U86"/>
    <mergeCell ref="W86:AS86"/>
    <mergeCell ref="W89:AS89"/>
    <mergeCell ref="B113:K113"/>
    <mergeCell ref="P113:U113"/>
    <mergeCell ref="W113:AS113"/>
    <mergeCell ref="B89:K89"/>
    <mergeCell ref="P89:U89"/>
    <mergeCell ref="B99:K99"/>
    <mergeCell ref="P99:U99"/>
    <mergeCell ref="B94:K94"/>
    <mergeCell ref="B101:K101"/>
    <mergeCell ref="P101:U101"/>
    <mergeCell ref="W101:AS101"/>
    <mergeCell ref="P100:U100"/>
    <mergeCell ref="B96:K96"/>
    <mergeCell ref="B97:K97"/>
    <mergeCell ref="P97:U97"/>
    <mergeCell ref="W97:AS97"/>
    <mergeCell ref="B106:K106"/>
    <mergeCell ref="P92:U92"/>
    <mergeCell ref="W92:AS92"/>
    <mergeCell ref="B91:K91"/>
    <mergeCell ref="P91:U91"/>
    <mergeCell ref="W91:AS91"/>
    <mergeCell ref="P90:U90"/>
    <mergeCell ref="W90:AS90"/>
    <mergeCell ref="P81:U81"/>
    <mergeCell ref="B51:K51"/>
    <mergeCell ref="B81:K81"/>
    <mergeCell ref="W27:AS27"/>
    <mergeCell ref="P29:U29"/>
    <mergeCell ref="W29:AS29"/>
    <mergeCell ref="B31:K31"/>
    <mergeCell ref="P31:U31"/>
    <mergeCell ref="B28:K28"/>
    <mergeCell ref="P28:U28"/>
    <mergeCell ref="W28:AS28"/>
    <mergeCell ref="B40:K40"/>
    <mergeCell ref="P30:U30"/>
    <mergeCell ref="W30:AS30"/>
    <mergeCell ref="B32:K32"/>
    <mergeCell ref="P32:U32"/>
    <mergeCell ref="W32:AS32"/>
    <mergeCell ref="W31:AS31"/>
    <mergeCell ref="B34:K34"/>
    <mergeCell ref="P34:U34"/>
    <mergeCell ref="W34:AS34"/>
    <mergeCell ref="B27:K27"/>
    <mergeCell ref="B30:K30"/>
    <mergeCell ref="P36:U36"/>
    <mergeCell ref="W80:AS80"/>
    <mergeCell ref="P40:U40"/>
    <mergeCell ref="W40:AS40"/>
    <mergeCell ref="B45:K45"/>
    <mergeCell ref="P45:U45"/>
    <mergeCell ref="B44:K44"/>
    <mergeCell ref="P44:U44"/>
    <mergeCell ref="P41:U41"/>
    <mergeCell ref="B50:K50"/>
    <mergeCell ref="P50:U50"/>
    <mergeCell ref="W50:AS50"/>
    <mergeCell ref="P51:U51"/>
    <mergeCell ref="W51:AS51"/>
    <mergeCell ref="P79:U79"/>
    <mergeCell ref="W79:AS79"/>
    <mergeCell ref="B42:K42"/>
    <mergeCell ref="P42:U42"/>
    <mergeCell ref="W42:AS42"/>
    <mergeCell ref="W44:AS44"/>
    <mergeCell ref="B47:K47"/>
    <mergeCell ref="P47:U47"/>
    <mergeCell ref="W47:AS47"/>
    <mergeCell ref="W45:AS45"/>
    <mergeCell ref="B71:K71"/>
    <mergeCell ref="B79:K79"/>
    <mergeCell ref="B48:K48"/>
    <mergeCell ref="P48:U48"/>
    <mergeCell ref="W48:AS48"/>
    <mergeCell ref="B72:K72"/>
    <mergeCell ref="B117:K117"/>
    <mergeCell ref="P117:U117"/>
    <mergeCell ref="W117:AS117"/>
    <mergeCell ref="B116:K116"/>
    <mergeCell ref="P116:U116"/>
    <mergeCell ref="W116:AS116"/>
    <mergeCell ref="B114:K114"/>
    <mergeCell ref="B95:K95"/>
    <mergeCell ref="P95:U95"/>
    <mergeCell ref="W95:AS95"/>
    <mergeCell ref="W107:AS107"/>
    <mergeCell ref="B103:K103"/>
    <mergeCell ref="P103:U103"/>
    <mergeCell ref="W103:AS103"/>
    <mergeCell ref="B105:K105"/>
    <mergeCell ref="P105:U105"/>
    <mergeCell ref="W105:AS105"/>
    <mergeCell ref="B108:K108"/>
    <mergeCell ref="P108:U108"/>
    <mergeCell ref="W108:AS108"/>
    <mergeCell ref="P96:U96"/>
    <mergeCell ref="W96:AS96"/>
    <mergeCell ref="B112:K112"/>
    <mergeCell ref="P112:U112"/>
    <mergeCell ref="B93:K93"/>
    <mergeCell ref="P93:U93"/>
    <mergeCell ref="W93:AS93"/>
    <mergeCell ref="B115:K115"/>
    <mergeCell ref="P115:U115"/>
    <mergeCell ref="W115:AS115"/>
    <mergeCell ref="B107:K107"/>
    <mergeCell ref="P114:U114"/>
    <mergeCell ref="W114:AS114"/>
    <mergeCell ref="P94:U94"/>
    <mergeCell ref="W94:AS94"/>
    <mergeCell ref="W99:AS99"/>
    <mergeCell ref="B100:K100"/>
    <mergeCell ref="W112:AS112"/>
    <mergeCell ref="P107:U107"/>
    <mergeCell ref="W106:AS106"/>
    <mergeCell ref="B102:K102"/>
    <mergeCell ref="P102:U102"/>
    <mergeCell ref="W102:AS102"/>
    <mergeCell ref="B92:K92"/>
    <mergeCell ref="W81:AS81"/>
    <mergeCell ref="B75:K75"/>
    <mergeCell ref="P75:U75"/>
    <mergeCell ref="W75:AS75"/>
    <mergeCell ref="B80:K80"/>
    <mergeCell ref="P80:U80"/>
    <mergeCell ref="B87:K87"/>
    <mergeCell ref="P87:U87"/>
    <mergeCell ref="W87:AS87"/>
    <mergeCell ref="B88:K88"/>
    <mergeCell ref="B82:K82"/>
    <mergeCell ref="P82:U82"/>
    <mergeCell ref="W82:AS82"/>
    <mergeCell ref="B83:K83"/>
    <mergeCell ref="W84:AS84"/>
    <mergeCell ref="P85:U85"/>
    <mergeCell ref="W85:AS85"/>
    <mergeCell ref="B90:K90"/>
    <mergeCell ref="P88:U88"/>
    <mergeCell ref="W88:AS88"/>
    <mergeCell ref="P83:U83"/>
    <mergeCell ref="W83:AS83"/>
    <mergeCell ref="B84:K84"/>
  </mergeCells>
  <pageMargins left="0.78740157480314998" right="0.196850393700787" top="0.606299197579932" bottom="0.39370078740157499" header="0.499999992490753" footer="0.499999992490753"/>
  <pageSetup paperSize="9" scale="84" fitToHeight="0" orientation="portrait" verticalDpi="0" r:id="rId1"/>
  <headerFooter differentFirst="1" scaleWithDoc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 таб 1</vt:lpstr>
      <vt:lpstr>'Приложение 5 таб 1'!Область_печати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</dc:creator>
  <cp:lastModifiedBy>Microsoft Office</cp:lastModifiedBy>
  <cp:lastPrinted>2021-12-23T05:50:06Z</cp:lastPrinted>
  <dcterms:created xsi:type="dcterms:W3CDTF">2019-03-04T05:14:54Z</dcterms:created>
  <dcterms:modified xsi:type="dcterms:W3CDTF">2021-12-23T07:15:18Z</dcterms:modified>
</cp:coreProperties>
</file>